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Садочок" sheetId="7" r:id="rId1"/>
    <sheet name="Лист1" sheetId="1" r:id="rId2"/>
    <sheet name="Лист2" sheetId="2" r:id="rId3"/>
    <sheet name="Лист3" sheetId="3" r:id="rId4"/>
  </sheets>
  <calcPr calcId="152511"/>
</workbook>
</file>

<file path=xl/calcChain.xml><?xml version="1.0" encoding="utf-8"?>
<calcChain xmlns="http://schemas.openxmlformats.org/spreadsheetml/2006/main">
  <c r="E1331" i="7" l="1"/>
  <c r="D1331" i="7"/>
  <c r="E1295" i="7"/>
  <c r="D1295" i="7"/>
  <c r="E1265" i="7"/>
  <c r="D1265" i="7"/>
  <c r="D1333" i="7" l="1"/>
  <c r="E1333" i="7"/>
  <c r="H1237" i="7"/>
  <c r="H1234" i="7"/>
  <c r="H1193" i="7"/>
  <c r="H1185" i="7"/>
  <c r="H1168" i="7"/>
  <c r="H1116" i="7"/>
  <c r="H1064" i="7"/>
  <c r="H1017" i="7"/>
  <c r="H1187" i="7" s="1"/>
  <c r="H1238" i="7" l="1"/>
  <c r="L818" i="7" l="1"/>
  <c r="J818" i="7"/>
  <c r="L795" i="7"/>
  <c r="K795" i="7"/>
  <c r="J795" i="7"/>
  <c r="L770" i="7"/>
  <c r="K770" i="7"/>
  <c r="J770" i="7"/>
  <c r="L753" i="7"/>
  <c r="K753" i="7"/>
  <c r="J753" i="7"/>
  <c r="L734" i="7"/>
  <c r="K734" i="7"/>
  <c r="J734" i="7"/>
  <c r="L716" i="7"/>
  <c r="K716" i="7"/>
  <c r="J716" i="7"/>
  <c r="L655" i="7"/>
  <c r="K655" i="7"/>
  <c r="J655" i="7"/>
  <c r="L645" i="7"/>
  <c r="K645" i="7"/>
  <c r="J645" i="7"/>
  <c r="L619" i="7"/>
  <c r="K619" i="7"/>
  <c r="J619" i="7"/>
  <c r="L601" i="7"/>
  <c r="K601" i="7"/>
  <c r="J601" i="7"/>
  <c r="L551" i="7"/>
  <c r="K551" i="7"/>
  <c r="J551" i="7"/>
  <c r="L537" i="7"/>
  <c r="K537" i="7"/>
  <c r="J537" i="7"/>
  <c r="L498" i="7"/>
  <c r="K498" i="7"/>
  <c r="L320" i="7"/>
  <c r="K320" i="7"/>
  <c r="J320" i="7"/>
  <c r="L314" i="7"/>
  <c r="K314" i="7"/>
  <c r="J314" i="7"/>
  <c r="L281" i="7"/>
  <c r="K281" i="7"/>
  <c r="J281" i="7"/>
  <c r="L260" i="7"/>
  <c r="L151" i="7"/>
  <c r="K151" i="7"/>
  <c r="J151" i="7"/>
  <c r="L133" i="7"/>
  <c r="K133" i="7"/>
  <c r="J133" i="7"/>
  <c r="L121" i="7"/>
  <c r="K121" i="7"/>
  <c r="J121" i="7"/>
  <c r="L112" i="7"/>
  <c r="K112" i="7"/>
  <c r="J112" i="7"/>
  <c r="L78" i="7"/>
  <c r="J78" i="7"/>
  <c r="J820" i="7" l="1"/>
  <c r="L820" i="7" s="1"/>
  <c r="J821" i="7"/>
  <c r="L821" i="7" s="1"/>
  <c r="K488" i="1"/>
  <c r="K255" i="1"/>
  <c r="K808" i="1" l="1"/>
  <c r="I808" i="1"/>
  <c r="K743" i="1"/>
  <c r="K108" i="1"/>
  <c r="I108" i="1" l="1"/>
  <c r="K785" i="1" l="1"/>
  <c r="J785" i="1"/>
  <c r="I785" i="1"/>
  <c r="K760" i="1"/>
  <c r="J760" i="1"/>
  <c r="I760" i="1"/>
  <c r="J743" i="1"/>
  <c r="I743" i="1"/>
  <c r="K724" i="1"/>
  <c r="J724" i="1"/>
  <c r="I724" i="1"/>
  <c r="K706" i="1"/>
  <c r="J706" i="1"/>
  <c r="I706" i="1"/>
  <c r="K645" i="1"/>
  <c r="J645" i="1"/>
  <c r="I645" i="1"/>
  <c r="K635" i="1"/>
  <c r="J635" i="1"/>
  <c r="I635" i="1"/>
  <c r="K609" i="1"/>
  <c r="J609" i="1"/>
  <c r="I609" i="1"/>
  <c r="K591" i="1"/>
  <c r="J591" i="1"/>
  <c r="I591" i="1"/>
  <c r="K541" i="1"/>
  <c r="J541" i="1"/>
  <c r="I541" i="1"/>
  <c r="K527" i="1"/>
  <c r="J527" i="1"/>
  <c r="I527" i="1"/>
  <c r="J488" i="1"/>
  <c r="K310" i="1"/>
  <c r="J310" i="1"/>
  <c r="I310" i="1"/>
  <c r="K304" i="1"/>
  <c r="J304" i="1"/>
  <c r="I304" i="1"/>
  <c r="K276" i="1"/>
  <c r="J276" i="1"/>
  <c r="I276" i="1"/>
  <c r="K146" i="1"/>
  <c r="J146" i="1"/>
  <c r="I146" i="1"/>
  <c r="K129" i="1"/>
  <c r="J129" i="1"/>
  <c r="I129" i="1"/>
  <c r="K117" i="1"/>
  <c r="J117" i="1"/>
  <c r="I117" i="1"/>
  <c r="J108" i="1"/>
  <c r="K74" i="1"/>
  <c r="I74" i="1"/>
  <c r="I811" i="1" l="1"/>
  <c r="K811" i="1" s="1"/>
  <c r="I810" i="1"/>
  <c r="K810" i="1" s="1"/>
</calcChain>
</file>

<file path=xl/sharedStrings.xml><?xml version="1.0" encoding="utf-8"?>
<sst xmlns="http://schemas.openxmlformats.org/spreadsheetml/2006/main" count="6359" uniqueCount="992">
  <si>
    <t>Додаток 1 до Передавального акту Олександрвської сільської ради. Необоротні активи</t>
  </si>
  <si>
    <t>Номер</t>
  </si>
  <si>
    <t>За данними бухгалтерського обліку</t>
  </si>
  <si>
    <t>Інвентарний(номенклатурний)</t>
  </si>
  <si>
    <t>кадастровий</t>
  </si>
  <si>
    <t>паспорта</t>
  </si>
  <si>
    <t>кількість</t>
  </si>
  <si>
    <t>первісна(переоцінена вартість</t>
  </si>
  <si>
    <t>сума зно(накопиченої амортизації)</t>
  </si>
  <si>
    <t>балансова вартість</t>
  </si>
  <si>
    <t>строк крисного використання</t>
  </si>
  <si>
    <t>Інші відомості</t>
  </si>
  <si>
    <t>Найменування, стисла характеристика та призначення об`єкта</t>
  </si>
  <si>
    <t>Рік випуску(будівництва)чи дата придбання(введення в експлуатацію) та виготовлення</t>
  </si>
  <si>
    <t>№</t>
  </si>
  <si>
    <t xml:space="preserve">Акт на земельну ділянку вул. Миру,9 </t>
  </si>
  <si>
    <t>кв.м</t>
  </si>
  <si>
    <t xml:space="preserve">Акт на земельну ділянку вул. Центральна,б/н </t>
  </si>
  <si>
    <t>Акт на земельну ділянку  вул. Миру, 6-б (нежитлове приміщення)</t>
  </si>
  <si>
    <t xml:space="preserve">Акт на земельну ділянку вул. Миру,2 </t>
  </si>
  <si>
    <t>Акт на земельну ділянку вул. Кооперативна</t>
  </si>
  <si>
    <t xml:space="preserve">Акт на земельну ділянку вул. Миру,10 (БК) </t>
  </si>
  <si>
    <t xml:space="preserve">Акт на земельну ділянку вул. Миру,11 (СБ) </t>
  </si>
  <si>
    <t>РАЗОМ 1011</t>
  </si>
  <si>
    <t>Сільська рада</t>
  </si>
  <si>
    <t>адмінбудівля</t>
  </si>
  <si>
    <t>підсобне приміщення</t>
  </si>
  <si>
    <t>туалет</t>
  </si>
  <si>
    <t>Ангар</t>
  </si>
  <si>
    <t>Будинок рибаків</t>
  </si>
  <si>
    <t>огорожа дерев‘яна</t>
  </si>
  <si>
    <t>огорожа З-Б кладовища</t>
  </si>
  <si>
    <t>б/н</t>
  </si>
  <si>
    <t>од.</t>
  </si>
  <si>
    <t>оренда Процький</t>
  </si>
  <si>
    <t>оренда Некрасов</t>
  </si>
  <si>
    <t>м</t>
  </si>
  <si>
    <t>сек.</t>
  </si>
  <si>
    <t>9 пошкоджено</t>
  </si>
  <si>
    <t>РАЗОМ 1013</t>
  </si>
  <si>
    <t>Котел КМЧ</t>
  </si>
  <si>
    <t>Комп‘ютерна станція</t>
  </si>
  <si>
    <t>од</t>
  </si>
  <si>
    <t>Комп‘ютер в комплекті</t>
  </si>
  <si>
    <t>Системний блок AMD A4-4000</t>
  </si>
  <si>
    <t>Кондицiонер DELFA</t>
  </si>
  <si>
    <t>РАЗОМ 1014</t>
  </si>
  <si>
    <t>а/м Нива-Шевроле</t>
  </si>
  <si>
    <t>РАЗОМ 1015</t>
  </si>
  <si>
    <t>сейф офісний</t>
  </si>
  <si>
    <t>комплект меблів</t>
  </si>
  <si>
    <t>Стінка офісна</t>
  </si>
  <si>
    <t>РАЗОМ 1016</t>
  </si>
  <si>
    <t>технична документація(с/р)</t>
  </si>
  <si>
    <t>технична документація(я/с)</t>
  </si>
  <si>
    <t>технична документація(с/б)</t>
  </si>
  <si>
    <t>технична документація(б/к)</t>
  </si>
  <si>
    <t>проект землеустрію сміттезв.</t>
  </si>
  <si>
    <t>технична документація(нежитл.приміщ.)</t>
  </si>
  <si>
    <t>технична документація(б/риб.)</t>
  </si>
  <si>
    <t>технична документація(ангар)</t>
  </si>
  <si>
    <t>технична документація(пру)</t>
  </si>
  <si>
    <t>проект землеустрію</t>
  </si>
  <si>
    <t>роб.проект реконстр.артсвердловини № 1-219</t>
  </si>
  <si>
    <t>проект землеустрію(амб)</t>
  </si>
  <si>
    <t>РАЗОМ 1019</t>
  </si>
  <si>
    <t>стіл заседателя</t>
  </si>
  <si>
    <t>шт.</t>
  </si>
  <si>
    <t>РПМ</t>
  </si>
  <si>
    <t xml:space="preserve"> сканер  Mastek</t>
  </si>
  <si>
    <t>стіл комп‘ютерний</t>
  </si>
  <si>
    <t>грати</t>
  </si>
  <si>
    <t>телефоний апарат</t>
  </si>
  <si>
    <t>скамейки-лавки</t>
  </si>
  <si>
    <t>11136035-38</t>
  </si>
  <si>
    <t>калькулятор</t>
  </si>
  <si>
    <t>люстра</t>
  </si>
  <si>
    <t>факс Panasonik</t>
  </si>
  <si>
    <t>модем Asotel</t>
  </si>
  <si>
    <t>стабілізатор</t>
  </si>
  <si>
    <t>принтер Canon LPP</t>
  </si>
  <si>
    <t>гербова печатка</t>
  </si>
  <si>
    <t>кутовий штамп</t>
  </si>
  <si>
    <t>штамп Получено</t>
  </si>
  <si>
    <t>штамп Оплачено</t>
  </si>
  <si>
    <t>номерні знаки а/м</t>
  </si>
  <si>
    <t>ДБЖ</t>
  </si>
  <si>
    <t>вентилятор</t>
  </si>
  <si>
    <t>диск</t>
  </si>
  <si>
    <t>довідник посад.особи місц.самоврядув.</t>
  </si>
  <si>
    <t>флешка</t>
  </si>
  <si>
    <t>науково-практ.коментар до БК</t>
  </si>
  <si>
    <t>стільці</t>
  </si>
  <si>
    <t>паркан штакетний</t>
  </si>
  <si>
    <t>принтер Samsung LM</t>
  </si>
  <si>
    <t>стіл</t>
  </si>
  <si>
    <t>стіл однотумбовий</t>
  </si>
  <si>
    <t xml:space="preserve">шафа </t>
  </si>
  <si>
    <t>сейф маленький</t>
  </si>
  <si>
    <t>шафа книжкова</t>
  </si>
  <si>
    <t>стіл письмовий</t>
  </si>
  <si>
    <t>металева шафа</t>
  </si>
  <si>
    <t>металева скриня(сейф)</t>
  </si>
  <si>
    <t>стіл президіума</t>
  </si>
  <si>
    <t>стіл керівника</t>
  </si>
  <si>
    <t>не роб.стані</t>
  </si>
  <si>
    <t>етажерка</t>
  </si>
  <si>
    <t>стіл двотумбовий</t>
  </si>
  <si>
    <t>тумби прості</t>
  </si>
  <si>
    <t>трильяж</t>
  </si>
  <si>
    <t>крісла напівм‘ягки</t>
  </si>
  <si>
    <t>стільці напівм‘ягки</t>
  </si>
  <si>
    <t>стільці світлі</t>
  </si>
  <si>
    <t>стіл журнальний</t>
  </si>
  <si>
    <t>грати металеві</t>
  </si>
  <si>
    <t>дзеркало</t>
  </si>
  <si>
    <t>вивіска</t>
  </si>
  <si>
    <t>калькулято brilliant</t>
  </si>
  <si>
    <t>багатофункц.пристрій Canon MF</t>
  </si>
  <si>
    <t>клавіатура Sven</t>
  </si>
  <si>
    <t>інформаційний стенд</t>
  </si>
  <si>
    <t>USB миша</t>
  </si>
  <si>
    <t>штамп "знято з реєстрації"</t>
  </si>
  <si>
    <t>штамп "зареєстровано місце проживання"</t>
  </si>
  <si>
    <t>штамп "згідно з оригіналом"</t>
  </si>
  <si>
    <t>USB флешка</t>
  </si>
  <si>
    <t>принтер лазерний Brother HL-1112R</t>
  </si>
  <si>
    <t>монітор LG</t>
  </si>
  <si>
    <t>МФУ лазерн.Вroher</t>
  </si>
  <si>
    <t>сист.блокAMD A-4-400</t>
  </si>
  <si>
    <t>монітор 19TFT LG</t>
  </si>
  <si>
    <t>КЗІ "Secure-Token 337 "</t>
  </si>
  <si>
    <t>Ключ електрон. "Алмаз к"</t>
  </si>
  <si>
    <t>телефон Panason</t>
  </si>
  <si>
    <t>Стіл офісний (100х650х750)</t>
  </si>
  <si>
    <t>Штамп "Оплачено"</t>
  </si>
  <si>
    <t>Штамп "Получено"</t>
  </si>
  <si>
    <t>Стілець ISO</t>
  </si>
  <si>
    <t>Стіл 750х1620х650</t>
  </si>
  <si>
    <t>Крісло Вольт Неаполь</t>
  </si>
  <si>
    <t>Штамп з оснасткою</t>
  </si>
  <si>
    <t>Клавіатура MERLION</t>
  </si>
  <si>
    <t>Флешка ЮСБ Microflash</t>
  </si>
  <si>
    <t>Клавіатура REAL EL</t>
  </si>
  <si>
    <t>Кущоріз</t>
  </si>
  <si>
    <t>Жалюзі вертикальні</t>
  </si>
  <si>
    <t>Стіл компютерний</t>
  </si>
  <si>
    <t>Стілець ІЗО</t>
  </si>
  <si>
    <t>Принтер BROTHER</t>
  </si>
  <si>
    <t>Компютер на базі</t>
  </si>
  <si>
    <t>Умивальник зі стійкою</t>
  </si>
  <si>
    <t>Унітаз компакт</t>
  </si>
  <si>
    <t>Лічильник води</t>
  </si>
  <si>
    <t>Змішувач води для умивальника</t>
  </si>
  <si>
    <t>Водонагрівач ARTEL</t>
  </si>
  <si>
    <t>монітор,ситемний блок, клавіатура, мишка</t>
  </si>
  <si>
    <t>РАЗОМ 1113</t>
  </si>
  <si>
    <t>Нормативно-грошова оцінка землі</t>
  </si>
  <si>
    <t>РАЗОМ 1119</t>
  </si>
  <si>
    <t>Дитячий садок</t>
  </si>
  <si>
    <t>Будівля ясла-садка</t>
  </si>
  <si>
    <t>Топочна</t>
  </si>
  <si>
    <t>Будівля пральні</t>
  </si>
  <si>
    <t xml:space="preserve">Павільйон </t>
  </si>
  <si>
    <t>Туалет</t>
  </si>
  <si>
    <t>Огорожа залізобетона</t>
  </si>
  <si>
    <t>Огорожа бетона</t>
  </si>
  <si>
    <t>Котел газовий</t>
  </si>
  <si>
    <t>Насос UPS</t>
  </si>
  <si>
    <t>Холодильник Днепр</t>
  </si>
  <si>
    <t>Піаніно Черні</t>
  </si>
  <si>
    <t>Жаровня</t>
  </si>
  <si>
    <t>Телевізор DEWO</t>
  </si>
  <si>
    <t>Бензиновий генератор</t>
  </si>
  <si>
    <t>Гральний дитяий комплекс</t>
  </si>
  <si>
    <t>Морозильна камера Атлант</t>
  </si>
  <si>
    <t>Ноутбук Аsus</t>
  </si>
  <si>
    <t xml:space="preserve">Теплоакумулятор ТІ-00-80 </t>
  </si>
  <si>
    <t xml:space="preserve"> Насоc ТОР-Z30/17</t>
  </si>
  <si>
    <t>200000100332</t>
  </si>
  <si>
    <t>Насос IPL 32/110-0/75/2</t>
  </si>
  <si>
    <t>Пластинчатий теплообменик ДАН ФП-09</t>
  </si>
  <si>
    <t>48.14</t>
  </si>
  <si>
    <t>Тепловой насос</t>
  </si>
  <si>
    <t>КПІ02020</t>
  </si>
  <si>
    <t>Проектор ОPTOMA S 316</t>
  </si>
  <si>
    <t>Лічильник багатотарифний(3ф)</t>
  </si>
  <si>
    <t>холодильник SNAIGE</t>
  </si>
  <si>
    <t>GSM термінал</t>
  </si>
  <si>
    <t>Плита електрична кухонна ЕПК-6-ШЕ</t>
  </si>
  <si>
    <t>Витяжка вентиляцйна</t>
  </si>
  <si>
    <t>Пилосос THOMAS</t>
  </si>
  <si>
    <t>Телевізор Liberton</t>
  </si>
  <si>
    <t>1гірка,2гойд,1піс,3лавки</t>
  </si>
  <si>
    <t>Кили м Лотос</t>
  </si>
  <si>
    <t>Стінка для кухні</t>
  </si>
  <si>
    <t>Стелаж перфорований з піддоном на 5 полиць</t>
  </si>
  <si>
    <t xml:space="preserve">Електролічильник </t>
  </si>
  <si>
    <t>Баян</t>
  </si>
  <si>
    <t>Швейна машина</t>
  </si>
  <si>
    <t>випромінювач</t>
  </si>
  <si>
    <t>Радіатор</t>
  </si>
  <si>
    <t>Полове покриття</t>
  </si>
  <si>
    <t>Килим молдавський</t>
  </si>
  <si>
    <t>Шафа для одягу</t>
  </si>
  <si>
    <t>Трельяж тумба</t>
  </si>
  <si>
    <t>Ракета</t>
  </si>
  <si>
    <t>Щит електр.</t>
  </si>
  <si>
    <t>Ліильник води крильч.</t>
  </si>
  <si>
    <t>Насос бц-05-20</t>
  </si>
  <si>
    <t>Електроліч.три фазний</t>
  </si>
  <si>
    <t>Газова плита  Nord</t>
  </si>
  <si>
    <t>11137038/37</t>
  </si>
  <si>
    <t xml:space="preserve">Килим </t>
  </si>
  <si>
    <t>Тюль</t>
  </si>
  <si>
    <t>Гойдалки</t>
  </si>
  <si>
    <t>11137048/49</t>
  </si>
  <si>
    <t>Мийка</t>
  </si>
  <si>
    <t>Лічильник води  Primix D 4-20</t>
  </si>
  <si>
    <t>Пилосмог Samsung</t>
  </si>
  <si>
    <t>DVD</t>
  </si>
  <si>
    <t>Стільці дитячи</t>
  </si>
  <si>
    <t>Стіл письмовий</t>
  </si>
  <si>
    <t>Стіл аудиторський</t>
  </si>
  <si>
    <t>Ваги електронні</t>
  </si>
  <si>
    <t>пральна машина</t>
  </si>
  <si>
    <t>Стуло  Ральф</t>
  </si>
  <si>
    <t>Стіл С-831</t>
  </si>
  <si>
    <t>Випромінювач бактерицидний</t>
  </si>
  <si>
    <t>Мийки</t>
  </si>
  <si>
    <t>Лава</t>
  </si>
  <si>
    <t>Стіл "Ромашка"</t>
  </si>
  <si>
    <t>Ваги електроні</t>
  </si>
  <si>
    <t>Карниз пластиковий</t>
  </si>
  <si>
    <t>Витяжки</t>
  </si>
  <si>
    <t>11137098/99</t>
  </si>
  <si>
    <t>ФлешкаUSB</t>
  </si>
  <si>
    <t>Урни</t>
  </si>
  <si>
    <t>водонагрівач</t>
  </si>
  <si>
    <t>Стілець дитячий</t>
  </si>
  <si>
    <t>Стуло дитяче</t>
  </si>
  <si>
    <t>Стіл дитячий</t>
  </si>
  <si>
    <t>Шафа дитяча</t>
  </si>
  <si>
    <t>Стіл СП-1</t>
  </si>
  <si>
    <t>Стілець SO big</t>
  </si>
  <si>
    <t>Шафа для іграшок</t>
  </si>
  <si>
    <t>Полиця навісна</t>
  </si>
  <si>
    <t xml:space="preserve">Стіл кутовий </t>
  </si>
  <si>
    <t>Вимикач автоматичний</t>
  </si>
  <si>
    <t>Ліжко дитяче</t>
  </si>
  <si>
    <t>Стіл інструментальний</t>
  </si>
  <si>
    <t>Стіл дитяч.4-міст.</t>
  </si>
  <si>
    <t>Стіл великий</t>
  </si>
  <si>
    <t>Стілець великий</t>
  </si>
  <si>
    <t>Стіна спортивна</t>
  </si>
  <si>
    <t>Стіл-парта 3-х міст.</t>
  </si>
  <si>
    <t>Ящик для іграшок</t>
  </si>
  <si>
    <t>Шафа для білизни</t>
  </si>
  <si>
    <t>Шафа господарча</t>
  </si>
  <si>
    <t>Табурет</t>
  </si>
  <si>
    <t>Ванна</t>
  </si>
  <si>
    <t>Газовий лічильник</t>
  </si>
  <si>
    <t>Сигналізатор загазованості</t>
  </si>
  <si>
    <t>Ширма</t>
  </si>
  <si>
    <t>Тачка для сміття</t>
  </si>
  <si>
    <t>Музичний центр First</t>
  </si>
  <si>
    <t>Печатка</t>
  </si>
  <si>
    <t>Штамп</t>
  </si>
  <si>
    <t>Вивіска</t>
  </si>
  <si>
    <t>Мякий куточок</t>
  </si>
  <si>
    <t>комп.</t>
  </si>
  <si>
    <t>Дитяче трюмо</t>
  </si>
  <si>
    <t>Шафа-кухня дитяча</t>
  </si>
  <si>
    <t>Стіл столовий</t>
  </si>
  <si>
    <t>Стіл дитячий 1-но містн.</t>
  </si>
  <si>
    <t>Стільці</t>
  </si>
  <si>
    <t>Бак розширювальний ERCE-100</t>
  </si>
  <si>
    <t>Бак розширювальний EP8CE</t>
  </si>
  <si>
    <t>Радиосистема</t>
  </si>
  <si>
    <t>Підсилювач звуку</t>
  </si>
  <si>
    <t>Екран мобільн.з треногою</t>
  </si>
  <si>
    <t>Ліжка</t>
  </si>
  <si>
    <t>Стільці дерев‘яні</t>
  </si>
  <si>
    <t>Стуло велике</t>
  </si>
  <si>
    <t>Стуло дит.пласт.сині</t>
  </si>
  <si>
    <t>Драбина</t>
  </si>
  <si>
    <t>Тумба-етажерка</t>
  </si>
  <si>
    <t>Батут</t>
  </si>
  <si>
    <t>Ліжка дитячи</t>
  </si>
  <si>
    <t>Ліжка дитячи 2-х ярусні</t>
  </si>
  <si>
    <t>Вішалка для рушників</t>
  </si>
  <si>
    <t>РДГ</t>
  </si>
  <si>
    <t>Шафа для навчальних матеріалів</t>
  </si>
  <si>
    <t>Диван дитячий</t>
  </si>
  <si>
    <t>електром‘ясорубка</t>
  </si>
  <si>
    <t>дитячи диванчики</t>
  </si>
  <si>
    <t>прална машина"Сатурн"</t>
  </si>
  <si>
    <t>дитяча стіна ігрова</t>
  </si>
  <si>
    <t>дитяча шафа(куточог природи)</t>
  </si>
  <si>
    <t>1-диван,2-крісла,1 ж.стіл</t>
  </si>
  <si>
    <t>1-тюнер,2-мікрофона</t>
  </si>
  <si>
    <t>плеєр з флешкою</t>
  </si>
  <si>
    <t>принтер Epson</t>
  </si>
  <si>
    <t>телевізор</t>
  </si>
  <si>
    <t>полове покриття(3,5х7,5)</t>
  </si>
  <si>
    <t>полове покриття(кольорове)</t>
  </si>
  <si>
    <t>лічильник газовий</t>
  </si>
  <si>
    <t>зчитувач імпульсів</t>
  </si>
  <si>
    <t>антена</t>
  </si>
  <si>
    <t>накопічувач імпульсів</t>
  </si>
  <si>
    <t>стіл виробничий</t>
  </si>
  <si>
    <t>Дитячі меблі : куточок кухня</t>
  </si>
  <si>
    <t>Дитячі меблі: куточок перукаря</t>
  </si>
  <si>
    <t>Тюль 20м</t>
  </si>
  <si>
    <t>Бойлер ARISTON 80л</t>
  </si>
  <si>
    <t>Музична колонка</t>
  </si>
  <si>
    <t>Пилосос SATURN</t>
  </si>
  <si>
    <t>Меблі (ігрові куточки)</t>
  </si>
  <si>
    <t xml:space="preserve">Сосна штучна </t>
  </si>
  <si>
    <t>Мат гімнастичний</t>
  </si>
  <si>
    <t>Ростомір РН-2000</t>
  </si>
  <si>
    <t>Вимірювач АТ з фонендоскопом</t>
  </si>
  <si>
    <t>Термометр електронний</t>
  </si>
  <si>
    <t>Шафа для метод літератури</t>
  </si>
  <si>
    <t>Шафа для постільної білизни</t>
  </si>
  <si>
    <t>Рушник махровий 40х70</t>
  </si>
  <si>
    <t>Термометр інфрачервоний безконтактний</t>
  </si>
  <si>
    <t>Лавки дитячі</t>
  </si>
  <si>
    <t>Поличка для взуття</t>
  </si>
  <si>
    <t>Горщики дитячі</t>
  </si>
  <si>
    <t>Сушилки для білизни</t>
  </si>
  <si>
    <t>Мотокоса</t>
  </si>
  <si>
    <t>Дошка для прасування</t>
  </si>
  <si>
    <t>Світильники підвісні</t>
  </si>
  <si>
    <t>Пральна машина Vilgrand V 704</t>
  </si>
  <si>
    <t>Килимове покриття</t>
  </si>
  <si>
    <t>Полосос Vimar</t>
  </si>
  <si>
    <t xml:space="preserve">Парта велика </t>
  </si>
  <si>
    <t>Стіл 2 Ш "Дісней"</t>
  </si>
  <si>
    <t>Стіл "Студент"</t>
  </si>
  <si>
    <t>Телевізор Grunhelm</t>
  </si>
  <si>
    <t>Бойлер Atlantic</t>
  </si>
  <si>
    <t>Люстри шари</t>
  </si>
  <si>
    <t>підставка для квітів та прилавок магазин</t>
  </si>
  <si>
    <t>Новолочки</t>
  </si>
  <si>
    <t>Одіяло</t>
  </si>
  <si>
    <t>Покривало дитяче</t>
  </si>
  <si>
    <t>Простирадло</t>
  </si>
  <si>
    <t>Подушки</t>
  </si>
  <si>
    <t>Покрівало велике</t>
  </si>
  <si>
    <t>підодіяльник</t>
  </si>
  <si>
    <t>Матрац дитячий</t>
  </si>
  <si>
    <t>Постільна білизна</t>
  </si>
  <si>
    <t>Халати</t>
  </si>
  <si>
    <t>Халат</t>
  </si>
  <si>
    <t>Ковдра гобеленова зелена</t>
  </si>
  <si>
    <t>Ковдра гобеленова голуба</t>
  </si>
  <si>
    <t>Комплект білизни</t>
  </si>
  <si>
    <t>Ковдра синтепонова</t>
  </si>
  <si>
    <t>Комплект постільної білізни</t>
  </si>
  <si>
    <t>Наволочки</t>
  </si>
  <si>
    <t>халати</t>
  </si>
  <si>
    <t>халати на змійки</t>
  </si>
  <si>
    <t>колпак</t>
  </si>
  <si>
    <t>Комплект постільної дитячої білизни</t>
  </si>
  <si>
    <t>Подушки синтепонові</t>
  </si>
  <si>
    <t>Наматрацники</t>
  </si>
  <si>
    <t>Сукні для ансамблю колективу ясел-садка</t>
  </si>
  <si>
    <t>Ковдри синтепонові</t>
  </si>
  <si>
    <t>Покривала дитячі габардин</t>
  </si>
  <si>
    <t>Матраци</t>
  </si>
  <si>
    <t>РАЗОМ 1114</t>
  </si>
  <si>
    <t>Сільська бібліотека</t>
  </si>
  <si>
    <t>будівля бібліотеки</t>
  </si>
  <si>
    <t>Комп‘ютер</t>
  </si>
  <si>
    <t>Ноутбук Asus</t>
  </si>
  <si>
    <t>Проектор EPSON</t>
  </si>
  <si>
    <t>Магнитола Соната</t>
  </si>
  <si>
    <t>мс 14</t>
  </si>
  <si>
    <t>Шафа книжкова</t>
  </si>
  <si>
    <t>Сервант</t>
  </si>
  <si>
    <t>Стіл-кафедра</t>
  </si>
  <si>
    <t>Доріжка на синт.основі</t>
  </si>
  <si>
    <t>Доріжка на паралоні</t>
  </si>
  <si>
    <t>Доріжка бавовняна</t>
  </si>
  <si>
    <t>Жалюзі</t>
  </si>
  <si>
    <t>Металеві грати</t>
  </si>
  <si>
    <t>Тюлеві завіси</t>
  </si>
  <si>
    <t>Телевізор LG</t>
  </si>
  <si>
    <t>Каталожні ящики</t>
  </si>
  <si>
    <t>Етажерки</t>
  </si>
  <si>
    <t>Стідьці</t>
  </si>
  <si>
    <t>Програвач Юність</t>
  </si>
  <si>
    <t>Стіл журнальний</t>
  </si>
  <si>
    <t>Стільці дитячі</t>
  </si>
  <si>
    <t>Стелажі</t>
  </si>
  <si>
    <t>Стіл 2-тумбовий</t>
  </si>
  <si>
    <t>Антресоль</t>
  </si>
  <si>
    <t>Стелажі металеві</t>
  </si>
  <si>
    <t>Книжкова полиця</t>
  </si>
  <si>
    <t>Стіл світлий</t>
  </si>
  <si>
    <t>Стіл темний</t>
  </si>
  <si>
    <t>Крісло стілець</t>
  </si>
  <si>
    <t>Вітрина</t>
  </si>
  <si>
    <t>Флешка</t>
  </si>
  <si>
    <t>Цифрова камера Soni</t>
  </si>
  <si>
    <t>Миша USB Sven</t>
  </si>
  <si>
    <t>Монітори комп`ютерні</t>
  </si>
  <si>
    <t>Системний блок</t>
  </si>
  <si>
    <t>Маршрутизатор</t>
  </si>
  <si>
    <t>Клавіатура</t>
  </si>
  <si>
    <t>Мишка комп`ютерна</t>
  </si>
  <si>
    <t>Пилосос</t>
  </si>
  <si>
    <t>Екран проекційний</t>
  </si>
  <si>
    <t>Стремянка</t>
  </si>
  <si>
    <t>Художня література</t>
  </si>
  <si>
    <t>11120001-11120065</t>
  </si>
  <si>
    <t>екз.</t>
  </si>
  <si>
    <t>11120066-11120078</t>
  </si>
  <si>
    <t>11120079-11120123</t>
  </si>
  <si>
    <t>11120124-11120168</t>
  </si>
  <si>
    <t>11120169-11120196</t>
  </si>
  <si>
    <t>11120167-11120262</t>
  </si>
  <si>
    <t>11120263-11120275</t>
  </si>
  <si>
    <t>11120276-11120319</t>
  </si>
  <si>
    <t>11120320-11120388</t>
  </si>
  <si>
    <t>11120389-11120424</t>
  </si>
  <si>
    <t>11120425-11120484</t>
  </si>
  <si>
    <t>11120485-11120548</t>
  </si>
  <si>
    <t>11120549-11120594</t>
  </si>
  <si>
    <t>11120595-11120679</t>
  </si>
  <si>
    <t>11120680-11120769</t>
  </si>
  <si>
    <t>РАЗОМ 1112</t>
  </si>
  <si>
    <t>Будинок культури</t>
  </si>
  <si>
    <t>Будівля будинку культури</t>
  </si>
  <si>
    <t>Ударна установка</t>
  </si>
  <si>
    <t>Піаніно Одеса</t>
  </si>
  <si>
    <t>Підсилювая стерео</t>
  </si>
  <si>
    <t>Комп‘ютр в компл.</t>
  </si>
  <si>
    <t>к.</t>
  </si>
  <si>
    <t>Підсилювач sk-600</t>
  </si>
  <si>
    <t>клав.,миша,монітор,ПБЖ,килим,мер.фільтрколонка</t>
  </si>
  <si>
    <t>Пульт SK-802</t>
  </si>
  <si>
    <t>Акустична система SK</t>
  </si>
  <si>
    <t>ноутбук  HP Business</t>
  </si>
  <si>
    <t>Акустична система Audio Nach</t>
  </si>
  <si>
    <t>Обігрівач іч. У 6000</t>
  </si>
  <si>
    <t>Обігрівач іч. У 4000</t>
  </si>
  <si>
    <t>Обігрівач іч. У2000</t>
  </si>
  <si>
    <t>Обігрівач іч. П 4000</t>
  </si>
  <si>
    <t>Акустична система Arctic пасивна</t>
  </si>
  <si>
    <t>Підсилювач Arctic</t>
  </si>
  <si>
    <t>Пульт мікшерний Soundcraft</t>
  </si>
  <si>
    <t>Ноутбук НР</t>
  </si>
  <si>
    <t>колонки</t>
  </si>
  <si>
    <t>Сорочка чоловіча</t>
  </si>
  <si>
    <t>Сукня(сорочка)</t>
  </si>
  <si>
    <t>Пасок</t>
  </si>
  <si>
    <t>ш</t>
  </si>
  <si>
    <t>Корсетки</t>
  </si>
  <si>
    <t>Одяг сцени</t>
  </si>
  <si>
    <t>Спідниці</t>
  </si>
  <si>
    <t xml:space="preserve">Одяг сцени </t>
  </si>
  <si>
    <t>штора(основна велика куліса) - 1 шт., куліси бокові - 5шт., завіси(ламбрикени) - 3 шт.</t>
  </si>
  <si>
    <t>кольорова музика</t>
  </si>
  <si>
    <t>баян "Рубін"</t>
  </si>
  <si>
    <t>баян "Етюд"</t>
  </si>
  <si>
    <t>магнітофон "Fist"</t>
  </si>
  <si>
    <t>стойка мікрофона</t>
  </si>
  <si>
    <t>трифазний лічильник</t>
  </si>
  <si>
    <t>термовентилятор</t>
  </si>
  <si>
    <t>цифрова камера</t>
  </si>
  <si>
    <t>плеэр DVD</t>
  </si>
  <si>
    <t>тюлеві занавески</t>
  </si>
  <si>
    <t>флеш драйв</t>
  </si>
  <si>
    <t>диван</t>
  </si>
  <si>
    <t>трельяж</t>
  </si>
  <si>
    <t>мікрофон ЕСО AN</t>
  </si>
  <si>
    <t>домбра</t>
  </si>
  <si>
    <t>сопілка</t>
  </si>
  <si>
    <t>балалайка</t>
  </si>
  <si>
    <t>грати  двірні</t>
  </si>
  <si>
    <t>металеві грати</t>
  </si>
  <si>
    <t>металеві грати-стіна</t>
  </si>
  <si>
    <t>саксафон</t>
  </si>
  <si>
    <t>тумбочка</t>
  </si>
  <si>
    <t>стіл полірований</t>
  </si>
  <si>
    <t>труба духова</t>
  </si>
  <si>
    <t>крісла театральні</t>
  </si>
  <si>
    <t>мікрофон Super lux</t>
  </si>
  <si>
    <t>печатка</t>
  </si>
  <si>
    <t>штамп</t>
  </si>
  <si>
    <t>мікрофон SOUND</t>
  </si>
  <si>
    <t>кабель мікрофоний</t>
  </si>
  <si>
    <t>мікрофон SКД 0 31</t>
  </si>
  <si>
    <t>стойка мікрофона з держаком</t>
  </si>
  <si>
    <t>жалюзi вертикальнi</t>
  </si>
  <si>
    <t>килимова дорожка</t>
  </si>
  <si>
    <t>килим молдавський</t>
  </si>
  <si>
    <t>Кабель міжблочний</t>
  </si>
  <si>
    <t>Шафа книжкова (переброска)</t>
  </si>
  <si>
    <t>Обігрівач інфрачервоний</t>
  </si>
  <si>
    <t>Терморегулятор програмований</t>
  </si>
  <si>
    <t>Щит розподільчий ШМР - А-36-Н</t>
  </si>
  <si>
    <t>Мікрафон з кабелем</t>
  </si>
  <si>
    <t>Кабель мікрофонний 9 м</t>
  </si>
  <si>
    <t>Мікрофон Peavex</t>
  </si>
  <si>
    <t>Мишка компютерна</t>
  </si>
  <si>
    <t>Світловий пристрій( світлодіодна куля)</t>
  </si>
  <si>
    <t>Кабель акустичний 10м</t>
  </si>
  <si>
    <t>Кабель мікрофонний 1 м</t>
  </si>
  <si>
    <t>Піаніно "Акорд"</t>
  </si>
  <si>
    <t>Принтер Epson</t>
  </si>
  <si>
    <t>Колонки для ноутбука</t>
  </si>
  <si>
    <t>Стільці ISO</t>
  </si>
  <si>
    <t>1-12м, 2-по 2м</t>
  </si>
  <si>
    <t>костюм</t>
  </si>
  <si>
    <t>костюм чолов.кофейний</t>
  </si>
  <si>
    <t>кептарь</t>
  </si>
  <si>
    <t>сукня вишита довга</t>
  </si>
  <si>
    <t>спідниці</t>
  </si>
  <si>
    <t>жилетки</t>
  </si>
  <si>
    <t>костюм "Снігуроньки"</t>
  </si>
  <si>
    <t>костюм "Діда Мороза"</t>
  </si>
  <si>
    <t>чобітки</t>
  </si>
  <si>
    <t>п.</t>
  </si>
  <si>
    <t>плахти</t>
  </si>
  <si>
    <t>сорочка чоловіча</t>
  </si>
  <si>
    <t>Плахта з поясом</t>
  </si>
  <si>
    <t>Водопровідно-каналізаційне господарство</t>
  </si>
  <si>
    <t>нежитлова будівля</t>
  </si>
  <si>
    <t>водопровідна мережа</t>
  </si>
  <si>
    <t>км</t>
  </si>
  <si>
    <t>башта Рожневського</t>
  </si>
  <si>
    <t>артсвердловина</t>
  </si>
  <si>
    <t>1-219</t>
  </si>
  <si>
    <t>1-430</t>
  </si>
  <si>
    <t>1-428</t>
  </si>
  <si>
    <t>1-429</t>
  </si>
  <si>
    <t>1-343</t>
  </si>
  <si>
    <t>1-89</t>
  </si>
  <si>
    <t>оренда Елісторг</t>
  </si>
  <si>
    <t>Благоустрій</t>
  </si>
  <si>
    <t>вуличне освітлення(КТП-787)</t>
  </si>
  <si>
    <t>вуличне освітлення(КТП-795)</t>
  </si>
  <si>
    <t>вуличне освітлення(КТП-797)</t>
  </si>
  <si>
    <t>вуличне освітлення(КТП-796)</t>
  </si>
  <si>
    <t>вуличне освітлення(КТП-634)</t>
  </si>
  <si>
    <t>щит HЩ,пуск.магн.,реле,світ36,реле часу,лампи36,сіп0,611325,проект,лічил.,стояк</t>
  </si>
  <si>
    <t>щит HЩ,пуск.магн.,реле,світ60,реле часу,лампи60,сіп,проект,вимик.автом3,стояк,сіп1,802,лічил.</t>
  </si>
  <si>
    <t>щит HЩ,пуск.магн.,реле,світ28,реле часу,лампи28,сіп,проект,вимик.автом3,стояк,сіп1,52779,лічил.</t>
  </si>
  <si>
    <t>щит HЩ,пуск.магн.,реле,світ37,реле часу,лампи37,сіп,проект,вимик.автом3,стояк,сіп2,756,лічил.</t>
  </si>
  <si>
    <t>вуличне освітлення(КТП-798)</t>
  </si>
  <si>
    <t>вуличне освітлення(КТП-789)</t>
  </si>
  <si>
    <t>щит HЩ,пуск.магн.,реле,світ33,реле часу,лампи33,сіп,проект,вимик.автом.</t>
  </si>
  <si>
    <t>щит HЩ,пуск.магн.,реле,світ47,реле часу,лампи47,сіп,проект</t>
  </si>
  <si>
    <t>мотокоса</t>
  </si>
  <si>
    <t>Дитячий ігровий майданчик</t>
  </si>
  <si>
    <t>спорт.комплекс з гойдалкою, гірка середня, гойдалка-балансир, ігровий столик зі стільчиками "Мухомор", карусель велика</t>
  </si>
  <si>
    <t>камера наружного спостереження</t>
  </si>
  <si>
    <t>реєстратор Dahna</t>
  </si>
  <si>
    <t>вінчестер 160gb</t>
  </si>
  <si>
    <t>оцифровщики</t>
  </si>
  <si>
    <t>мережний фільтр</t>
  </si>
  <si>
    <t>блок живлення</t>
  </si>
  <si>
    <t>розподільча коробка</t>
  </si>
  <si>
    <t>РАЗОМ 10</t>
  </si>
  <si>
    <t>РАЗОМ 11</t>
  </si>
  <si>
    <t>Грунтова дорога вулиця Молодіжна</t>
  </si>
  <si>
    <t>Грунтова дорога вулиця Князева</t>
  </si>
  <si>
    <t>Грунтова дорога провулок Спортивний</t>
  </si>
  <si>
    <t>Грунтова дорога вулиця Гагаріна</t>
  </si>
  <si>
    <t>Грунтова дорога вулиця Д.Харько</t>
  </si>
  <si>
    <t>Грунтова дорога вулиця Лиманська</t>
  </si>
  <si>
    <t>Грунтова дорога вулиця Кооперативна</t>
  </si>
  <si>
    <t>Грунтова дорога вулиця Шкільна</t>
  </si>
  <si>
    <t>Грунтова дорога вулиця Садова</t>
  </si>
  <si>
    <t>Грунтова дорога вулиця Перемоги</t>
  </si>
  <si>
    <t>Грунтова дорога  вулиця Степова</t>
  </si>
  <si>
    <t>Грунтова дорога вулиця Гомана</t>
  </si>
  <si>
    <t>Грунтова дорога вулиця Нова</t>
  </si>
  <si>
    <t>Грунтова дорога вулиця Мельнична</t>
  </si>
  <si>
    <t>Грунтова дорога вулиця Приозерна</t>
  </si>
  <si>
    <t>Грунтова дорога вулиця Шевченко</t>
  </si>
  <si>
    <t>Грунтова дорога провулок Трансформаторний</t>
  </si>
  <si>
    <t>Грунтова дорога провулок Колгоспний</t>
  </si>
  <si>
    <t>котел КЧМ</t>
  </si>
  <si>
    <t>оренда водограй та киселівка</t>
  </si>
  <si>
    <t>Дороги з твердим покриттям</t>
  </si>
  <si>
    <t>Вулиця Миру</t>
  </si>
  <si>
    <t>Вулиця Перемоги</t>
  </si>
  <si>
    <t>Вулиця Героїв Небесної Сотні</t>
  </si>
  <si>
    <t>Вулиця Молодіжна</t>
  </si>
  <si>
    <t>Вулиця Князєва</t>
  </si>
  <si>
    <t>Вулиця Поперечна</t>
  </si>
  <si>
    <t>Провулок Спортивний</t>
  </si>
  <si>
    <t>Вулиця Гагаріна</t>
  </si>
  <si>
    <t>Вулиця Д.Харько</t>
  </si>
  <si>
    <t>Вулиця Лиманська</t>
  </si>
  <si>
    <t xml:space="preserve"> Вулиця Кооперативна</t>
  </si>
  <si>
    <t>Вулиця Робоча</t>
  </si>
  <si>
    <t xml:space="preserve"> Вулиця Молодіжна</t>
  </si>
  <si>
    <t>Провулок Трансформаторний</t>
  </si>
  <si>
    <t>Вулиця Центральна</t>
  </si>
  <si>
    <t xml:space="preserve"> Провулок Спортивний</t>
  </si>
  <si>
    <t>Вулиця Шкільна</t>
  </si>
  <si>
    <t>Вулиця Садова</t>
  </si>
  <si>
    <t>Провулок Банний</t>
  </si>
  <si>
    <t>6520380500:02:022:0002</t>
  </si>
  <si>
    <t>Одиниця виміру(земельні ділянки-га,м2)</t>
  </si>
  <si>
    <t>6520380500:02:001:0361</t>
  </si>
  <si>
    <t>6520380500:02:001:0360</t>
  </si>
  <si>
    <t>6520380500:01:001:0193</t>
  </si>
  <si>
    <t>6520380500:01:001:0197</t>
  </si>
  <si>
    <t>6520380500:01:001:0188</t>
  </si>
  <si>
    <t>6520380500:01:001:0191</t>
  </si>
  <si>
    <t>6520380500:01:001:0192</t>
  </si>
  <si>
    <t>6520380500:01:001:0190</t>
  </si>
  <si>
    <t>6520380500:01:001:0189</t>
  </si>
  <si>
    <t>6520380500:01:001:0196</t>
  </si>
  <si>
    <t>6520380500:01:001:0195</t>
  </si>
  <si>
    <t>6520380500:01:001:0194</t>
  </si>
  <si>
    <t>6520380500:02:001:0002</t>
  </si>
  <si>
    <t>6520380500:01:023:0013</t>
  </si>
  <si>
    <t>6520380500:01:048:0001</t>
  </si>
  <si>
    <t>6520380500:01:001:0159</t>
  </si>
  <si>
    <t>6520380500:01:001:0158</t>
  </si>
  <si>
    <t>ділянка розподілена на 10 ділянок</t>
  </si>
  <si>
    <t>6520380500:01:001:0152</t>
  </si>
  <si>
    <t>6520380500:01:001:0148</t>
  </si>
  <si>
    <t>6520380500:01:001:0147</t>
  </si>
  <si>
    <t>6520380500:01:074:0003</t>
  </si>
  <si>
    <t>6520380500:01:074:0005</t>
  </si>
  <si>
    <t>6520380500:01:074:0007</t>
  </si>
  <si>
    <t>6520380500:01:073:0007</t>
  </si>
  <si>
    <t>6520380500:01:073:0005</t>
  </si>
  <si>
    <t>6520380500:01:073:0004</t>
  </si>
  <si>
    <t>6520380500:01:073:0002</t>
  </si>
  <si>
    <t>6520380500:01:074:0002</t>
  </si>
  <si>
    <t>6520380500:01:074:0001</t>
  </si>
  <si>
    <t>6520380500:01:074:0008</t>
  </si>
  <si>
    <t>6520380500:01:072:0015</t>
  </si>
  <si>
    <t>6520380500:01:073:0011</t>
  </si>
  <si>
    <t>6520380500:01:072:0005</t>
  </si>
  <si>
    <t>6520380500:01:072:0004</t>
  </si>
  <si>
    <t>6520380500:01:072:0011</t>
  </si>
  <si>
    <t>6520380500:01:073:0009</t>
  </si>
  <si>
    <t>6520380500:01:073:0003</t>
  </si>
  <si>
    <t>6520380500:01:072:0009</t>
  </si>
  <si>
    <t>6520380500:01:074:0006</t>
  </si>
  <si>
    <t>6520380500:01:074:0004</t>
  </si>
  <si>
    <t>6520380500:01:073:0008</t>
  </si>
  <si>
    <t>6520380500:01:073:0006</t>
  </si>
  <si>
    <t>6520380500:01:072:0007</t>
  </si>
  <si>
    <t>6520380500:01:072:0008</t>
  </si>
  <si>
    <t>6520380500:01:072:0006</t>
  </si>
  <si>
    <t>6520380500:01:072:0010</t>
  </si>
  <si>
    <t>6520380500:01:072:0012</t>
  </si>
  <si>
    <t>6520380500:01:072:0013</t>
  </si>
  <si>
    <t>6520380500:04:019:0001</t>
  </si>
  <si>
    <t>6520380500:01:072:0002</t>
  </si>
  <si>
    <t>6520380500:01:072:0003</t>
  </si>
  <si>
    <t>6520380500:01:073:0001</t>
  </si>
  <si>
    <t>6520380500:01:072:0014</t>
  </si>
  <si>
    <t>6520380500:01:073:0010</t>
  </si>
  <si>
    <t>6520380500:02:001:0277</t>
  </si>
  <si>
    <t>6520380500:02:001:0278</t>
  </si>
  <si>
    <t>6520380500:02:001:0275</t>
  </si>
  <si>
    <t>6520380500:02:001:0276</t>
  </si>
  <si>
    <t>6520380500:01:062:0020</t>
  </si>
  <si>
    <t>6520380500:01:072:0001</t>
  </si>
  <si>
    <t>6520380500:01:001:0051</t>
  </si>
  <si>
    <t>6520380500:01:001:0049</t>
  </si>
  <si>
    <t>6520380500:01:001:0047</t>
  </si>
  <si>
    <t>6520380500:01:001:0048</t>
  </si>
  <si>
    <t>6520380500:01:001:0046</t>
  </si>
  <si>
    <t>6520380500:01:001:0045</t>
  </si>
  <si>
    <t>6520380500:01:001:0044</t>
  </si>
  <si>
    <t>6520380500:01:001:0076</t>
  </si>
  <si>
    <t>відсутня експертна оцінка, ділянка в оренді</t>
  </si>
  <si>
    <t>відсутня експертна оцінка</t>
  </si>
  <si>
    <t>відсутня експертна оцінка, земельна ділянка в оренді</t>
  </si>
  <si>
    <t>га</t>
  </si>
  <si>
    <r>
      <t xml:space="preserve">земельна ділянка, </t>
    </r>
    <r>
      <rPr>
        <b/>
        <sz val="9"/>
        <color theme="1"/>
        <rFont val="Calibri"/>
        <family val="2"/>
        <charset val="204"/>
        <scheme val="minor"/>
      </rPr>
      <t>01.13</t>
    </r>
    <r>
      <rPr>
        <sz val="9"/>
        <color theme="1"/>
        <rFont val="Calibri"/>
        <family val="2"/>
        <charset val="204"/>
        <scheme val="minor"/>
      </rPr>
      <t xml:space="preserve"> Для іншого сільськогосподарського призначення</t>
    </r>
  </si>
  <si>
    <r>
      <t>земельна ділянка,</t>
    </r>
    <r>
      <rPr>
        <b/>
        <sz val="9"/>
        <color theme="1"/>
        <rFont val="Calibri"/>
        <family val="2"/>
        <charset val="204"/>
        <scheme val="minor"/>
      </rPr>
      <t>16.00</t>
    </r>
    <r>
      <rPr>
        <sz val="9"/>
        <color theme="1"/>
        <rFont val="Calibri"/>
        <family val="2"/>
        <charset val="204"/>
        <scheme val="minor"/>
      </rPr>
      <t xml:space="preserve"> Землі запасу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</si>
  <si>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14.01</t>
    </r>
    <r>
      <rPr>
        <sz val="9"/>
        <color theme="1"/>
        <rFont val="Calibri"/>
        <family val="2"/>
        <charset val="204"/>
        <scheme val="minor"/>
      </rPr>
      <t>-Для розміщення, будівництва експлуатації та обслуговування будівель і споруд енергогенеруючих підприємств установ і організацій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</si>
  <si>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01.13</t>
    </r>
    <r>
      <rPr>
        <sz val="9"/>
        <color theme="1"/>
        <rFont val="Calibri"/>
        <family val="2"/>
        <charset val="204"/>
        <scheme val="minor"/>
      </rPr>
      <t xml:space="preserve"> Для іншого сільськогосподарського призначення, обслуговування споруди фруктосховища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</si>
  <si>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03.07</t>
    </r>
    <r>
      <rPr>
        <sz val="9"/>
        <color theme="1"/>
        <rFont val="Calibri"/>
        <family val="2"/>
        <charset val="204"/>
        <scheme val="minor"/>
      </rPr>
      <t xml:space="preserve"> Для будівництва та обслуговування будівель торгівлі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</si>
  <si>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16.00</t>
    </r>
    <r>
      <rPr>
        <sz val="9"/>
        <color theme="1"/>
        <rFont val="Calibri"/>
        <family val="2"/>
        <charset val="204"/>
        <scheme val="minor"/>
      </rPr>
      <t>-Землі запасу.для складування,зберігання поверхневого шару грунту та грунтового покриву(родючого шару грунту)</t>
    </r>
  </si>
  <si>
    <r>
      <t xml:space="preserve">земельна ділянка  </t>
    </r>
    <r>
      <rPr>
        <b/>
        <sz val="9"/>
        <color theme="1"/>
        <rFont val="Calibri"/>
        <family val="2"/>
        <charset val="204"/>
        <scheme val="minor"/>
      </rPr>
      <t>03.03</t>
    </r>
    <r>
      <rPr>
        <sz val="9"/>
        <color theme="1"/>
        <rFont val="Calibri"/>
        <family val="2"/>
        <charset val="204"/>
        <scheme val="minor"/>
      </rPr>
      <t>-Для будівництва і обслуговування будівель закладів охорони здоров′я та соціальної допомого</t>
    </r>
  </si>
  <si>
    <r>
      <t xml:space="preserve">земельна ділянка  </t>
    </r>
    <r>
      <rPr>
        <b/>
        <sz val="9"/>
        <color theme="1"/>
        <rFont val="Calibri"/>
        <family val="2"/>
        <charset val="204"/>
        <scheme val="minor"/>
      </rPr>
      <t>02.01</t>
    </r>
    <r>
      <rPr>
        <sz val="9"/>
        <color theme="1"/>
        <rFont val="Calibri"/>
        <family val="2"/>
        <charset val="204"/>
        <scheme val="minor"/>
      </rPr>
      <t xml:space="preserve"> Для будівництва і обслуговуваня житлового будинку,господарських будівель і споруд(присадибна ділянка)</t>
    </r>
  </si>
  <si>
    <r>
      <t xml:space="preserve"> земельна ділянка </t>
    </r>
    <r>
      <rPr>
        <b/>
        <sz val="9"/>
        <color theme="1"/>
        <rFont val="Calibri"/>
        <family val="2"/>
        <charset val="204"/>
        <scheme val="minor"/>
      </rPr>
      <t xml:space="preserve">01.13 </t>
    </r>
    <r>
      <rPr>
        <sz val="9"/>
        <color theme="1"/>
        <rFont val="Calibri"/>
        <family val="2"/>
        <charset val="204"/>
        <scheme val="minor"/>
      </rPr>
      <t>Землі сільськогосподарського призначення, для обслуговування 1/2 частини споруди фруктосховища</t>
    </r>
  </si>
  <si>
    <r>
      <t xml:space="preserve"> земельна ділянка</t>
    </r>
    <r>
      <rPr>
        <b/>
        <sz val="9"/>
        <color theme="1"/>
        <rFont val="Calibri"/>
        <family val="2"/>
        <charset val="204"/>
        <scheme val="minor"/>
      </rPr>
      <t xml:space="preserve"> 01.01</t>
    </r>
    <r>
      <rPr>
        <sz val="9"/>
        <color theme="1"/>
        <rFont val="Calibri"/>
        <family val="2"/>
        <charset val="204"/>
        <scheme val="minor"/>
      </rPr>
      <t xml:space="preserve"> Для ведення товарного сільськогосподарського виробництва</t>
    </r>
  </si>
  <si>
    <r>
      <t xml:space="preserve">земельна ділянка </t>
    </r>
    <r>
      <rPr>
        <b/>
        <sz val="9"/>
        <color theme="1"/>
        <rFont val="Calibri"/>
        <family val="2"/>
        <charset val="204"/>
        <scheme val="minor"/>
      </rPr>
      <t>03.07</t>
    </r>
    <r>
      <rPr>
        <sz val="9"/>
        <color theme="1"/>
        <rFont val="Calibri"/>
        <family val="2"/>
        <charset val="204"/>
        <scheme val="minor"/>
      </rPr>
      <t xml:space="preserve"> Землі громадської забудови,для обслуговування ларька</t>
    </r>
  </si>
  <si>
    <r>
      <t xml:space="preserve"> земельна ділянка</t>
    </r>
    <r>
      <rPr>
        <b/>
        <sz val="9"/>
        <color theme="1"/>
        <rFont val="Calibri"/>
        <family val="2"/>
        <charset val="204"/>
        <scheme val="minor"/>
      </rPr>
      <t xml:space="preserve"> 02.04 </t>
    </r>
    <r>
      <rPr>
        <sz val="9"/>
        <color theme="1"/>
        <rFont val="Calibri"/>
        <family val="2"/>
        <charset val="204"/>
        <scheme val="minor"/>
      </rPr>
      <t>Землі житлової забудови, для обслуговування будівлі гуртожитку з господарськими будівлями та спорудами</t>
    </r>
  </si>
  <si>
    <t>Алея Слави</t>
  </si>
  <si>
    <t>не на балансі</t>
  </si>
  <si>
    <t>Меморіальний комплекс(Пам`ятник Невідомому Солдату, Стелла загиблих у ВВв, Пам`ятник комунарам)</t>
  </si>
  <si>
    <t>Пам`ятник Т.Г.Шевченко</t>
  </si>
  <si>
    <t>Автобусні зупинки</t>
  </si>
  <si>
    <t>до проекту рішення</t>
  </si>
  <si>
    <t>"____"_________20___р.</t>
  </si>
  <si>
    <t>Додаток 1</t>
  </si>
  <si>
    <t xml:space="preserve">рахунок </t>
  </si>
  <si>
    <t>Найменування</t>
  </si>
  <si>
    <t>к-ть</t>
  </si>
  <si>
    <t>сума(грн.коп.)</t>
  </si>
  <si>
    <t>ложка столова</t>
  </si>
  <si>
    <t>кастрюля алюм.4,5л</t>
  </si>
  <si>
    <t>кастрюля алюм.6л</t>
  </si>
  <si>
    <t>котел алюм.30л</t>
  </si>
  <si>
    <t>кастрюля алюм.7л</t>
  </si>
  <si>
    <t>чашка 250гр.</t>
  </si>
  <si>
    <t>ніж кухоний</t>
  </si>
  <si>
    <t>чайник емалір.</t>
  </si>
  <si>
    <t>разом</t>
  </si>
  <si>
    <t>Всього</t>
  </si>
  <si>
    <t>бинт</t>
  </si>
  <si>
    <t>маска захисна</t>
  </si>
  <si>
    <t>рукавички оглядові</t>
  </si>
  <si>
    <t>пар.</t>
  </si>
  <si>
    <t>печиво</t>
  </si>
  <si>
    <t>кг</t>
  </si>
  <si>
    <t>крупа пшенична</t>
  </si>
  <si>
    <t>гречка</t>
  </si>
  <si>
    <t>крупа ячна</t>
  </si>
  <si>
    <t>пшоно</t>
  </si>
  <si>
    <t>крупа перлова</t>
  </si>
  <si>
    <t>манка</t>
  </si>
  <si>
    <t>рис</t>
  </si>
  <si>
    <t>горох</t>
  </si>
  <si>
    <t>пластивці кукурудзяні</t>
  </si>
  <si>
    <t>пластивці вівсяні</t>
  </si>
  <si>
    <t>картопля</t>
  </si>
  <si>
    <t>морква</t>
  </si>
  <si>
    <t>цибуля</t>
  </si>
  <si>
    <t>капуста</t>
  </si>
  <si>
    <t>олія</t>
  </si>
  <si>
    <t>яйця</t>
  </si>
  <si>
    <t>кавовий напій</t>
  </si>
  <si>
    <t>чай</t>
  </si>
  <si>
    <t>какао</t>
  </si>
  <si>
    <t>цукор</t>
  </si>
  <si>
    <t>борошно</t>
  </si>
  <si>
    <t>макарони</t>
  </si>
  <si>
    <t>масло вершкове</t>
  </si>
  <si>
    <t>філе куряче</t>
  </si>
  <si>
    <t>сало</t>
  </si>
  <si>
    <t>м‘ясо свинини</t>
  </si>
  <si>
    <t>квасоля</t>
  </si>
  <si>
    <t>зелений горошок</t>
  </si>
  <si>
    <t>сіль</t>
  </si>
  <si>
    <t>томат паста</t>
  </si>
  <si>
    <t>олива моторна</t>
  </si>
  <si>
    <t>л</t>
  </si>
  <si>
    <t>вішалка</t>
  </si>
  <si>
    <t>тюль</t>
  </si>
  <si>
    <t>вогнегасник ОП-6</t>
  </si>
  <si>
    <t>тарілки</t>
  </si>
  <si>
    <t>ложки</t>
  </si>
  <si>
    <t>відро</t>
  </si>
  <si>
    <t>папір ксероксний</t>
  </si>
  <si>
    <t>вішалка стояча</t>
  </si>
  <si>
    <t>лампочки</t>
  </si>
  <si>
    <t>відро пластмасове</t>
  </si>
  <si>
    <t>телефон</t>
  </si>
  <si>
    <t>разом по стор.</t>
  </si>
  <si>
    <t>файли</t>
  </si>
  <si>
    <t>друковані зошитидля письма</t>
  </si>
  <si>
    <t>друковані зошити  логіка</t>
  </si>
  <si>
    <t>друковані зошити математ.</t>
  </si>
  <si>
    <t>скло</t>
  </si>
  <si>
    <t>кв.м.</t>
  </si>
  <si>
    <t>білизна посуд</t>
  </si>
  <si>
    <t>білизна поверхнева</t>
  </si>
  <si>
    <t>придверний коврик</t>
  </si>
  <si>
    <t>мило господарче</t>
  </si>
  <si>
    <t>рідина для миття посуду</t>
  </si>
  <si>
    <t>рідке мило</t>
  </si>
  <si>
    <t>ганчирка для підлоги</t>
  </si>
  <si>
    <t>серветка фламенко</t>
  </si>
  <si>
    <t>серветка  барні</t>
  </si>
  <si>
    <t>сантрі-лимон</t>
  </si>
  <si>
    <t>відбілювач</t>
  </si>
  <si>
    <t>пральний порошок</t>
  </si>
  <si>
    <t>туалетний папір</t>
  </si>
  <si>
    <t>рушник паперовий</t>
  </si>
  <si>
    <t>тканина</t>
  </si>
  <si>
    <t>бланідас софт</t>
  </si>
  <si>
    <t>блю лайн ефект</t>
  </si>
  <si>
    <t>миючий засіб Гала</t>
  </si>
  <si>
    <t>дезаріус хлор</t>
  </si>
  <si>
    <t>труба 3м</t>
  </si>
  <si>
    <t>ринва</t>
  </si>
  <si>
    <t>муфта ринви</t>
  </si>
  <si>
    <t>лійка</t>
  </si>
  <si>
    <t>кут зовнішн.</t>
  </si>
  <si>
    <t>кронштейни</t>
  </si>
  <si>
    <t>муфта труби</t>
  </si>
  <si>
    <t>хомут труби</t>
  </si>
  <si>
    <t>коліно</t>
  </si>
  <si>
    <t>короб для кабелей</t>
  </si>
  <si>
    <t>п.м</t>
  </si>
  <si>
    <t>минвата</t>
  </si>
  <si>
    <t>автомат електр.</t>
  </si>
  <si>
    <t>дюбель з шурупом</t>
  </si>
  <si>
    <t>изолента</t>
  </si>
  <si>
    <t xml:space="preserve">електрокабель </t>
  </si>
  <si>
    <t>м/п</t>
  </si>
  <si>
    <t>вішалка дитяча</t>
  </si>
  <si>
    <t>дорожки</t>
  </si>
  <si>
    <t>дуршлаг</t>
  </si>
  <si>
    <t>кастрюли</t>
  </si>
  <si>
    <t>кипятильник стериліз</t>
  </si>
  <si>
    <t>карнизи</t>
  </si>
  <si>
    <t>казан алюм.</t>
  </si>
  <si>
    <t>ложки розливні</t>
  </si>
  <si>
    <t>драбина дерев‘яна</t>
  </si>
  <si>
    <t>ложка столові</t>
  </si>
  <si>
    <t>миска алюм.</t>
  </si>
  <si>
    <t>миска емалір.</t>
  </si>
  <si>
    <t>облучатель</t>
  </si>
  <si>
    <t>термос</t>
  </si>
  <si>
    <t>таз</t>
  </si>
  <si>
    <t>тумбочки</t>
  </si>
  <si>
    <t>порт‘єри</t>
  </si>
  <si>
    <t>набір медичний</t>
  </si>
  <si>
    <t>порт‘єри тюлеві</t>
  </si>
  <si>
    <t>полове покриття(войлочне)</t>
  </si>
  <si>
    <t>полове покриття(червоне)</t>
  </si>
  <si>
    <t>сковорода</t>
  </si>
  <si>
    <t>салотниці</t>
  </si>
  <si>
    <t>скатерть</t>
  </si>
  <si>
    <t>радіатор мален.</t>
  </si>
  <si>
    <t>замок навісний</t>
  </si>
  <si>
    <t>блюдо</t>
  </si>
  <si>
    <t>мамометр</t>
  </si>
  <si>
    <t>вогнегасник ОП-9</t>
  </si>
  <si>
    <t>кастрюля 20л</t>
  </si>
  <si>
    <t>газовий фільтр</t>
  </si>
  <si>
    <t>ваги медкабінет</t>
  </si>
  <si>
    <t>тарілки півпорц.</t>
  </si>
  <si>
    <t>піднос пластмас.</t>
  </si>
  <si>
    <t>миска пластмас.</t>
  </si>
  <si>
    <t>відро з кришкою</t>
  </si>
  <si>
    <t>сервиз чайний</t>
  </si>
  <si>
    <t>чайник</t>
  </si>
  <si>
    <t>піднос</t>
  </si>
  <si>
    <t>набір совородок(3ск.)</t>
  </si>
  <si>
    <t xml:space="preserve">штора </t>
  </si>
  <si>
    <t>дошка розділочна</t>
  </si>
  <si>
    <t>мясорубка</t>
  </si>
  <si>
    <t>кастрюля 30л</t>
  </si>
  <si>
    <t>відро 12л</t>
  </si>
  <si>
    <t>відро 10л</t>
  </si>
  <si>
    <t>ковдри</t>
  </si>
  <si>
    <t>покривало дитяче</t>
  </si>
  <si>
    <t>покривало велике</t>
  </si>
  <si>
    <t>матрац</t>
  </si>
  <si>
    <t>часник емаліров.</t>
  </si>
  <si>
    <t>відро емалір.з кришкою</t>
  </si>
  <si>
    <t>відро емалір.8л</t>
  </si>
  <si>
    <t>кастррюля емалір.5л</t>
  </si>
  <si>
    <t>миска емалір.9л</t>
  </si>
  <si>
    <t>миска емалір.4л</t>
  </si>
  <si>
    <t>дуршлаг емал.2л</t>
  </si>
  <si>
    <t>ваза</t>
  </si>
  <si>
    <t>вимикач автомат.</t>
  </si>
  <si>
    <t>лопата штикова</t>
  </si>
  <si>
    <t>кастрюля</t>
  </si>
  <si>
    <t>миска</t>
  </si>
  <si>
    <t>кружка емалірована</t>
  </si>
  <si>
    <t>відро платсмас.</t>
  </si>
  <si>
    <t>часник емалірований</t>
  </si>
  <si>
    <t>тканина біла</t>
  </si>
  <si>
    <t>тканина синя</t>
  </si>
  <si>
    <t>гардина</t>
  </si>
  <si>
    <t>сокира</t>
  </si>
  <si>
    <t>рознос</t>
  </si>
  <si>
    <t>миска 16л</t>
  </si>
  <si>
    <t>миска  12л</t>
  </si>
  <si>
    <t>миска 10л</t>
  </si>
  <si>
    <t>миска 9л</t>
  </si>
  <si>
    <t>миска2л</t>
  </si>
  <si>
    <t>відро емалір</t>
  </si>
  <si>
    <t>миска емалір.1,5л</t>
  </si>
  <si>
    <t>гігрометр</t>
  </si>
  <si>
    <t>вогнегасник ОП-5</t>
  </si>
  <si>
    <t>кастрюля алюм.10л</t>
  </si>
  <si>
    <t>кстрюля алюм.8л</t>
  </si>
  <si>
    <t>відро емалір.з кришк.10л</t>
  </si>
  <si>
    <t>відро емаліров.10л</t>
  </si>
  <si>
    <t>тарілка глибока</t>
  </si>
  <si>
    <t>тарілка мілка</t>
  </si>
  <si>
    <t>лопатка кулінарна</t>
  </si>
  <si>
    <t>дошка обробна</t>
  </si>
  <si>
    <t>кастрюля емалір.5,5л</t>
  </si>
  <si>
    <t>кастрюля емалір.7л</t>
  </si>
  <si>
    <t>вилка столова</t>
  </si>
  <si>
    <t>№ з/п</t>
  </si>
  <si>
    <t>Найменування органу Казначейства, банку, у якому відкрито рахунок</t>
  </si>
  <si>
    <t>Номер рахунку</t>
  </si>
  <si>
    <t>Код або назва валюти</t>
  </si>
  <si>
    <t>Сума</t>
  </si>
  <si>
    <t>Управління Державної казначейської служби України у Білозерському районі Херсонської області</t>
  </si>
  <si>
    <t>Грн.</t>
  </si>
  <si>
    <t>Дебіторська та кредиторська заборгованість</t>
  </si>
  <si>
    <t>на 31.12.2020.</t>
  </si>
  <si>
    <t>п/п</t>
  </si>
  <si>
    <t>Д-т</t>
  </si>
  <si>
    <t>К-т</t>
  </si>
  <si>
    <t>Молодша група(різновікова)</t>
  </si>
  <si>
    <t>Височенко Поліна</t>
  </si>
  <si>
    <t>Гатило Камалія</t>
  </si>
  <si>
    <t>Дуденко Святослав</t>
  </si>
  <si>
    <t>Імамов Давід</t>
  </si>
  <si>
    <t>Живченко Єгор</t>
  </si>
  <si>
    <t>Костюк Роман</t>
  </si>
  <si>
    <t>Коваленко Віктор</t>
  </si>
  <si>
    <t>Мельниченко Мирослава</t>
  </si>
  <si>
    <t>Онай загір</t>
  </si>
  <si>
    <t>Романько Матвей</t>
  </si>
  <si>
    <t>Секерін Даниєл</t>
  </si>
  <si>
    <t>Турчиненко Мирослав</t>
  </si>
  <si>
    <t>Шевчук Ася</t>
  </si>
  <si>
    <t>Ткаленко Сергій</t>
  </si>
  <si>
    <t>Харламова Аріана</t>
  </si>
  <si>
    <t>Будчик Богдан</t>
  </si>
  <si>
    <t>РАЗОМ</t>
  </si>
  <si>
    <t>Середня група(різновікова)</t>
  </si>
  <si>
    <t>Білова Поліна</t>
  </si>
  <si>
    <t>Волкомуров Ярослав</t>
  </si>
  <si>
    <t>Габрук Єва</t>
  </si>
  <si>
    <t>Глущенко Вікторія</t>
  </si>
  <si>
    <t>Гричун Аня</t>
  </si>
  <si>
    <t>Дробітько Міра</t>
  </si>
  <si>
    <t>Дуденко Анна</t>
  </si>
  <si>
    <t>Іщенко Артем</t>
  </si>
  <si>
    <t>Завьорткіна Адель</t>
  </si>
  <si>
    <t>Каленик Максим</t>
  </si>
  <si>
    <t>Карауш Ростислав</t>
  </si>
  <si>
    <t>Матвіюк Єва</t>
  </si>
  <si>
    <t>Мазан Ярослав</t>
  </si>
  <si>
    <t>Мензяк Марія</t>
  </si>
  <si>
    <t>Москаленко Михайлина</t>
  </si>
  <si>
    <t>Носіковський Іван</t>
  </si>
  <si>
    <t>Пачковська Ангеліна</t>
  </si>
  <si>
    <t>Писаренко Олег</t>
  </si>
  <si>
    <t>Прокопенко Мілана</t>
  </si>
  <si>
    <t>Скоробреха Микола</t>
  </si>
  <si>
    <t>Скоробреха Ольга</t>
  </si>
  <si>
    <t>Сміюха Микола</t>
  </si>
  <si>
    <t>Тернова Ніка</t>
  </si>
  <si>
    <t>Ушаков Матвей</t>
  </si>
  <si>
    <t>Федищев Іван</t>
  </si>
  <si>
    <t>Часник Яна</t>
  </si>
  <si>
    <t>Шишка Арсеній</t>
  </si>
  <si>
    <t>Старша група(різновікова)</t>
  </si>
  <si>
    <t>Волков Єгор</t>
  </si>
  <si>
    <t>Романько Олександр</t>
  </si>
  <si>
    <t>Гонта Лідія</t>
  </si>
  <si>
    <t>Летута Володимир</t>
  </si>
  <si>
    <t>Радіонов Данило</t>
  </si>
  <si>
    <t>Федищев В‘ячеслав</t>
  </si>
  <si>
    <t>Серікова Катя</t>
  </si>
  <si>
    <t>Балашов Олександр</t>
  </si>
  <si>
    <t>Кондратенко Олександр</t>
  </si>
  <si>
    <t>Антонюк Мира</t>
  </si>
  <si>
    <t>Баранов Сергій</t>
  </si>
  <si>
    <t>Барташук Тимофей</t>
  </si>
  <si>
    <t>Безменова Злата</t>
  </si>
  <si>
    <t>Витинник Анна</t>
  </si>
  <si>
    <t>Гричун Света</t>
  </si>
  <si>
    <t>Іщенко Назар</t>
  </si>
  <si>
    <t>Карпенко Ілля</t>
  </si>
  <si>
    <t>Литвиненко Олександр</t>
  </si>
  <si>
    <t>Мельниченко Анна</t>
  </si>
  <si>
    <t>Мусатов Руслан</t>
  </si>
  <si>
    <t>Нагель Ніка</t>
  </si>
  <si>
    <t>Новіцький Роман</t>
  </si>
  <si>
    <t>Откидач Олексій</t>
  </si>
  <si>
    <t>Співак Артем</t>
  </si>
  <si>
    <t>Соробреха Назар</t>
  </si>
  <si>
    <t>Слободчиков Олександр</t>
  </si>
  <si>
    <t>Учик Іван</t>
  </si>
  <si>
    <t>Харламова Софія</t>
  </si>
  <si>
    <t>Хоменко Таня</t>
  </si>
  <si>
    <t>Тімур Кирило</t>
  </si>
  <si>
    <t>Шукало Марк</t>
  </si>
  <si>
    <t>Мажора Даша</t>
  </si>
  <si>
    <t>Сідляр Макар</t>
  </si>
  <si>
    <t>ВСЬОГО заборгованість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</si>
</sst>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5" fillId="0" borderId="0"/>
  </cellStyleXfs>
  <cellXfs count="121">
    <xf numFmtId="0" fontId="0" fillId="0" borderId="0" xfId="0"/>
    <xf numFmtId="0" fontId="0" fillId="0" borderId="1" xfId="0" applyBorder="1"/>
    <xf numFmtId="2" fontId="0" fillId="0" borderId="1" xfId="0" applyNumberFormat="1" applyBorder="1"/>
    <xf numFmtId="0" fontId="0" fillId="0" borderId="1" xfId="0" applyFont="1" applyBorder="1"/>
    <xf numFmtId="0" fontId="2" fillId="0" borderId="1" xfId="0" applyFont="1" applyBorder="1" applyAlignment="1">
      <alignment vertical="center" wrapText="1"/>
    </xf>
    <xf numFmtId="2" fontId="1" fillId="0" borderId="1" xfId="0" applyNumberFormat="1" applyFont="1" applyBorder="1"/>
    <xf numFmtId="0" fontId="1" fillId="0" borderId="1" xfId="0" applyFont="1" applyBorder="1"/>
    <xf numFmtId="0" fontId="0" fillId="0" borderId="3" xfId="0" applyBorder="1"/>
    <xf numFmtId="0" fontId="0" fillId="0" borderId="0" xfId="0" applyBorder="1"/>
    <xf numFmtId="0" fontId="0" fillId="0" borderId="0" xfId="0" applyFont="1" applyBorder="1"/>
    <xf numFmtId="0" fontId="1" fillId="0" borderId="0" xfId="0" applyFont="1"/>
    <xf numFmtId="2" fontId="3" fillId="0" borderId="1" xfId="0" applyNumberFormat="1" applyFont="1" applyBorder="1"/>
    <xf numFmtId="0" fontId="4" fillId="0" borderId="1" xfId="0" applyFont="1" applyBorder="1"/>
    <xf numFmtId="0" fontId="0" fillId="0" borderId="3" xfId="0" applyFont="1" applyBorder="1"/>
    <xf numFmtId="0" fontId="0" fillId="0" borderId="0" xfId="0" applyFont="1"/>
    <xf numFmtId="0" fontId="0" fillId="0" borderId="1" xfId="0" applyBorder="1" applyAlignment="1"/>
    <xf numFmtId="0" fontId="0" fillId="0" borderId="1" xfId="0" applyFont="1" applyBorder="1" applyAlignment="1"/>
    <xf numFmtId="2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5" xfId="0" applyBorder="1" applyAlignment="1"/>
    <xf numFmtId="0" fontId="0" fillId="0" borderId="2" xfId="0" applyBorder="1"/>
    <xf numFmtId="0" fontId="0" fillId="0" borderId="7" xfId="0" applyBorder="1"/>
    <xf numFmtId="0" fontId="0" fillId="0" borderId="0" xfId="0" applyBorder="1" applyAlignment="1"/>
    <xf numFmtId="0" fontId="0" fillId="0" borderId="8" xfId="0" applyBorder="1" applyAlignment="1"/>
    <xf numFmtId="0" fontId="0" fillId="0" borderId="2" xfId="0" applyBorder="1" applyAlignment="1"/>
    <xf numFmtId="2" fontId="5" fillId="0" borderId="1" xfId="0" applyNumberFormat="1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/>
    <xf numFmtId="14" fontId="3" fillId="0" borderId="1" xfId="0" applyNumberFormat="1" applyFont="1" applyBorder="1"/>
    <xf numFmtId="0" fontId="7" fillId="0" borderId="1" xfId="0" applyFont="1" applyBorder="1"/>
    <xf numFmtId="0" fontId="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4" xfId="0" applyFont="1" applyBorder="1"/>
    <xf numFmtId="0" fontId="8" fillId="0" borderId="4" xfId="0" applyFont="1" applyBorder="1" applyAlignment="1">
      <alignment wrapText="1"/>
    </xf>
    <xf numFmtId="0" fontId="8" fillId="0" borderId="4" xfId="0" applyFont="1" applyBorder="1"/>
    <xf numFmtId="2" fontId="8" fillId="0" borderId="4" xfId="0" applyNumberFormat="1" applyFont="1" applyBorder="1"/>
    <xf numFmtId="2" fontId="9" fillId="0" borderId="4" xfId="0" applyNumberFormat="1" applyFont="1" applyBorder="1"/>
    <xf numFmtId="0" fontId="8" fillId="0" borderId="1" xfId="0" applyFont="1" applyBorder="1" applyAlignment="1">
      <alignment wrapText="1"/>
    </xf>
    <xf numFmtId="0" fontId="8" fillId="0" borderId="1" xfId="0" applyFont="1" applyBorder="1"/>
    <xf numFmtId="2" fontId="8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1" fontId="2" fillId="0" borderId="1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vertical="center" wrapText="1"/>
    </xf>
    <xf numFmtId="2" fontId="2" fillId="0" borderId="1" xfId="0" applyNumberFormat="1" applyFont="1" applyBorder="1" applyAlignment="1">
      <alignment vertical="center" wrapText="1"/>
    </xf>
    <xf numFmtId="1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/>
    <xf numFmtId="2" fontId="10" fillId="0" borderId="1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2" fontId="7" fillId="0" borderId="1" xfId="0" applyNumberFormat="1" applyFont="1" applyBorder="1" applyAlignment="1">
      <alignment horizontal="right" vertical="center" wrapText="1"/>
    </xf>
    <xf numFmtId="1" fontId="2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/>
    <xf numFmtId="0" fontId="6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2" fontId="12" fillId="0" borderId="1" xfId="0" applyNumberFormat="1" applyFont="1" applyBorder="1"/>
    <xf numFmtId="2" fontId="11" fillId="0" borderId="1" xfId="0" applyNumberFormat="1" applyFont="1" applyBorder="1"/>
    <xf numFmtId="0" fontId="3" fillId="0" borderId="1" xfId="0" applyFont="1" applyBorder="1" applyAlignment="1"/>
    <xf numFmtId="165" fontId="3" fillId="0" borderId="1" xfId="0" applyNumberFormat="1" applyFont="1" applyBorder="1"/>
    <xf numFmtId="2" fontId="13" fillId="0" borderId="1" xfId="0" applyNumberFormat="1" applyFont="1" applyBorder="1"/>
    <xf numFmtId="0" fontId="6" fillId="0" borderId="1" xfId="0" applyFont="1" applyBorder="1"/>
    <xf numFmtId="0" fontId="6" fillId="0" borderId="1" xfId="0" applyFont="1" applyBorder="1" applyAlignment="1"/>
    <xf numFmtId="0" fontId="5" fillId="0" borderId="1" xfId="0" applyFont="1" applyBorder="1"/>
    <xf numFmtId="0" fontId="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vertical="center" wrapText="1"/>
    </xf>
    <xf numFmtId="2" fontId="14" fillId="0" borderId="1" xfId="0" applyNumberFormat="1" applyFont="1" applyBorder="1" applyAlignment="1">
      <alignment horizontal="right" vertical="center" wrapText="1"/>
    </xf>
    <xf numFmtId="1" fontId="14" fillId="0" borderId="1" xfId="0" applyNumberFormat="1" applyFont="1" applyBorder="1" applyAlignment="1">
      <alignment vertical="center" wrapText="1"/>
    </xf>
    <xf numFmtId="2" fontId="6" fillId="2" borderId="1" xfId="0" applyNumberFormat="1" applyFont="1" applyFill="1" applyBorder="1"/>
    <xf numFmtId="2" fontId="5" fillId="2" borderId="1" xfId="0" applyNumberFormat="1" applyFont="1" applyFill="1" applyBorder="1"/>
    <xf numFmtId="0" fontId="0" fillId="0" borderId="4" xfId="0" applyBorder="1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1" fillId="0" borderId="0" xfId="0" applyFont="1" applyBorder="1"/>
    <xf numFmtId="0" fontId="15" fillId="0" borderId="9" xfId="1" applyFont="1" applyBorder="1"/>
    <xf numFmtId="0" fontId="15" fillId="0" borderId="10" xfId="1" applyFont="1" applyBorder="1"/>
    <xf numFmtId="0" fontId="15" fillId="0" borderId="11" xfId="1" applyBorder="1"/>
    <xf numFmtId="0" fontId="16" fillId="0" borderId="10" xfId="1" applyFont="1" applyBorder="1"/>
    <xf numFmtId="0" fontId="15" fillId="0" borderId="11" xfId="1" applyBorder="1" applyAlignment="1">
      <alignment horizontal="center"/>
    </xf>
    <xf numFmtId="0" fontId="16" fillId="0" borderId="9" xfId="1" applyFont="1" applyBorder="1"/>
    <xf numFmtId="0" fontId="17" fillId="0" borderId="9" xfId="1" applyFont="1" applyBorder="1"/>
    <xf numFmtId="0" fontId="16" fillId="0" borderId="11" xfId="1" applyFont="1" applyBorder="1" applyAlignment="1">
      <alignment horizontal="center"/>
    </xf>
    <xf numFmtId="0" fontId="18" fillId="0" borderId="9" xfId="1" applyFont="1" applyBorder="1"/>
    <xf numFmtId="2" fontId="19" fillId="0" borderId="9" xfId="1" applyNumberFormat="1" applyFont="1" applyBorder="1"/>
    <xf numFmtId="2" fontId="16" fillId="0" borderId="9" xfId="1" applyNumberFormat="1" applyFont="1" applyBorder="1"/>
    <xf numFmtId="0" fontId="15" fillId="0" borderId="0" xfId="1"/>
    <xf numFmtId="2" fontId="17" fillId="0" borderId="9" xfId="1" applyNumberFormat="1" applyFont="1" applyBorder="1"/>
    <xf numFmtId="0" fontId="16" fillId="0" borderId="11" xfId="1" applyFont="1" applyBorder="1"/>
    <xf numFmtId="0" fontId="20" fillId="0" borderId="9" xfId="1" applyFont="1" applyBorder="1"/>
    <xf numFmtId="0" fontId="21" fillId="0" borderId="1" xfId="0" applyFont="1" applyBorder="1"/>
    <xf numFmtId="0" fontId="15" fillId="0" borderId="0" xfId="1" applyFont="1" applyBorder="1"/>
    <xf numFmtId="0" fontId="15" fillId="0" borderId="0" xfId="1" applyBorder="1" applyAlignment="1">
      <alignment horizontal="center"/>
    </xf>
    <xf numFmtId="0" fontId="16" fillId="0" borderId="0" xfId="1" applyFont="1" applyBorder="1"/>
    <xf numFmtId="2" fontId="6" fillId="3" borderId="1" xfId="0" applyNumberFormat="1" applyFont="1" applyFill="1" applyBorder="1"/>
    <xf numFmtId="2" fontId="5" fillId="3" borderId="1" xfId="0" applyNumberFormat="1" applyFont="1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0" borderId="5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3" fillId="0" borderId="1" xfId="0" applyFont="1" applyBorder="1" applyAlignment="1">
      <alignment vertical="center" wrapText="1"/>
    </xf>
    <xf numFmtId="0" fontId="22" fillId="0" borderId="3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0" xfId="1" applyFont="1" applyBorder="1" applyAlignment="1">
      <alignment horizontal="center"/>
    </xf>
    <xf numFmtId="0" fontId="16" fillId="0" borderId="11" xfId="1" applyFont="1" applyBorder="1" applyAlignment="1">
      <alignment horizontal="center"/>
    </xf>
    <xf numFmtId="0" fontId="15" fillId="0" borderId="10" xfId="1" applyFont="1" applyBorder="1" applyAlignment="1">
      <alignment horizontal="center"/>
    </xf>
    <xf numFmtId="0" fontId="15" fillId="0" borderId="12" xfId="1" applyFont="1" applyBorder="1" applyAlignment="1">
      <alignment horizontal="center"/>
    </xf>
    <xf numFmtId="0" fontId="15" fillId="0" borderId="11" xfId="1" applyFont="1" applyBorder="1" applyAlignment="1">
      <alignment horizontal="center"/>
    </xf>
    <xf numFmtId="0" fontId="15" fillId="0" borderId="10" xfId="1" applyBorder="1" applyAlignment="1">
      <alignment horizontal="center"/>
    </xf>
    <xf numFmtId="0" fontId="15" fillId="0" borderId="11" xfId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JU1333"/>
  <sheetViews>
    <sheetView tabSelected="1" zoomScale="77" zoomScaleNormal="77" workbookViewId="0">
      <pane ySplit="265" topLeftCell="A1236" activePane="bottomLeft" state="frozen"/>
      <selection pane="bottomLeft" activeCell="D1243" sqref="D1243"/>
    </sheetView>
  </sheetViews>
  <sheetFormatPr defaultRowHeight="15" x14ac:dyDescent="0.25"/>
  <cols>
    <col min="1" max="1" width="5.85546875" customWidth="1"/>
    <col min="2" max="2" width="4.42578125" customWidth="1"/>
    <col min="3" max="3" width="25.140625" customWidth="1"/>
    <col min="4" max="4" width="9.85546875" customWidth="1"/>
    <col min="5" max="5" width="16.28515625" customWidth="1"/>
    <col min="6" max="6" width="22" customWidth="1"/>
    <col min="7" max="7" width="6.85546875" customWidth="1"/>
    <col min="8" max="8" width="7.28515625" style="14" customWidth="1"/>
    <col min="9" max="9" width="7.28515625" customWidth="1"/>
    <col min="10" max="10" width="11.28515625" customWidth="1"/>
    <col min="11" max="11" width="10.85546875" bestFit="1" customWidth="1"/>
    <col min="12" max="12" width="11.85546875" bestFit="1" customWidth="1"/>
    <col min="13" max="13" width="9.140625" customWidth="1"/>
    <col min="14" max="14" width="11.42578125" customWidth="1"/>
    <col min="15" max="15" width="9.5703125" bestFit="1" customWidth="1"/>
  </cols>
  <sheetData>
    <row r="2" spans="1:140 2772:5013" x14ac:dyDescent="0.25">
      <c r="K2" t="s">
        <v>702</v>
      </c>
    </row>
    <row r="3" spans="1:140 2772:5013" x14ac:dyDescent="0.25">
      <c r="K3" t="s">
        <v>700</v>
      </c>
    </row>
    <row r="4" spans="1:140 2772:5013" x14ac:dyDescent="0.25">
      <c r="K4" t="s">
        <v>701</v>
      </c>
    </row>
    <row r="6" spans="1:140 2772:5013" s="1" customFormat="1" x14ac:dyDescent="0.25">
      <c r="A6" s="8"/>
      <c r="B6" s="118" t="s">
        <v>14</v>
      </c>
      <c r="C6" s="117" t="s">
        <v>12</v>
      </c>
      <c r="D6" s="117" t="s">
        <v>13</v>
      </c>
      <c r="E6" s="118" t="s">
        <v>1</v>
      </c>
      <c r="F6" s="118"/>
      <c r="G6" s="118"/>
      <c r="H6" s="117" t="s">
        <v>609</v>
      </c>
      <c r="I6" s="118" t="s">
        <v>2</v>
      </c>
      <c r="J6" s="118"/>
      <c r="K6" s="118"/>
      <c r="L6" s="118"/>
      <c r="M6" s="118"/>
      <c r="N6" s="117" t="s">
        <v>11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21"/>
      <c r="DBP6" s="1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</row>
    <row r="7" spans="1:140 2772:5013" s="1" customFormat="1" ht="111" customHeight="1" x14ac:dyDescent="0.25">
      <c r="A7" s="8"/>
      <c r="B7" s="118"/>
      <c r="C7" s="117"/>
      <c r="D7" s="117"/>
      <c r="E7" s="76" t="s">
        <v>3</v>
      </c>
      <c r="F7" s="76" t="s">
        <v>4</v>
      </c>
      <c r="G7" s="77" t="s">
        <v>5</v>
      </c>
      <c r="H7" s="117"/>
      <c r="I7" s="77" t="s">
        <v>6</v>
      </c>
      <c r="J7" s="76" t="s">
        <v>7</v>
      </c>
      <c r="K7" s="76" t="s">
        <v>8</v>
      </c>
      <c r="L7" s="76" t="s">
        <v>9</v>
      </c>
      <c r="M7" s="76" t="s">
        <v>10</v>
      </c>
      <c r="N7" s="117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21"/>
      <c r="DBP7" s="1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</row>
    <row r="8" spans="1:140 2772:5013" s="1" customFormat="1" ht="24.75" hidden="1" x14ac:dyDescent="0.25">
      <c r="A8" s="75"/>
      <c r="B8" s="28">
        <v>1</v>
      </c>
      <c r="C8" s="27" t="s">
        <v>15</v>
      </c>
      <c r="D8" s="28">
        <v>2013</v>
      </c>
      <c r="E8" s="28">
        <v>101100001</v>
      </c>
      <c r="F8" s="28" t="s">
        <v>675</v>
      </c>
      <c r="G8" s="28"/>
      <c r="H8" s="28" t="s">
        <v>16</v>
      </c>
      <c r="I8" s="28">
        <v>1582</v>
      </c>
      <c r="J8" s="11">
        <v>54389</v>
      </c>
      <c r="K8" s="11"/>
      <c r="L8" s="11">
        <v>54389</v>
      </c>
      <c r="M8" s="28"/>
      <c r="N8" s="2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21"/>
      <c r="DBP8" s="1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</row>
    <row r="9" spans="1:140 2772:5013" s="1" customFormat="1" ht="24.75" hidden="1" x14ac:dyDescent="0.25">
      <c r="B9" s="28">
        <v>2</v>
      </c>
      <c r="C9" s="27" t="s">
        <v>17</v>
      </c>
      <c r="D9" s="28">
        <v>2013</v>
      </c>
      <c r="E9" s="28">
        <v>101100002</v>
      </c>
      <c r="F9" s="28" t="s">
        <v>673</v>
      </c>
      <c r="G9" s="28"/>
      <c r="H9" s="28" t="s">
        <v>16</v>
      </c>
      <c r="I9" s="28">
        <v>22</v>
      </c>
      <c r="J9" s="11">
        <v>756</v>
      </c>
      <c r="K9" s="11"/>
      <c r="L9" s="11">
        <v>756</v>
      </c>
      <c r="M9" s="28"/>
      <c r="N9" s="2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21"/>
      <c r="DBP9" s="1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</row>
    <row r="10" spans="1:140 2772:5013" s="1" customFormat="1" ht="36.75" hidden="1" x14ac:dyDescent="0.25">
      <c r="B10" s="28">
        <v>3</v>
      </c>
      <c r="C10" s="27" t="s">
        <v>18</v>
      </c>
      <c r="D10" s="28">
        <v>2013</v>
      </c>
      <c r="E10" s="28">
        <v>101100003</v>
      </c>
      <c r="F10" s="28" t="s">
        <v>677</v>
      </c>
      <c r="G10" s="28"/>
      <c r="H10" s="28" t="s">
        <v>16</v>
      </c>
      <c r="I10" s="28">
        <v>242</v>
      </c>
      <c r="J10" s="11">
        <v>8319</v>
      </c>
      <c r="K10" s="11"/>
      <c r="L10" s="11">
        <v>8319</v>
      </c>
      <c r="M10" s="28"/>
      <c r="N10" s="2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21"/>
      <c r="DBP10" s="1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</row>
    <row r="11" spans="1:140 2772:5013" s="1" customFormat="1" ht="24.75" hidden="1" x14ac:dyDescent="0.25">
      <c r="B11" s="28">
        <v>4</v>
      </c>
      <c r="C11" s="27" t="s">
        <v>19</v>
      </c>
      <c r="D11" s="28">
        <v>2013</v>
      </c>
      <c r="E11" s="28">
        <v>101100004</v>
      </c>
      <c r="F11" s="28" t="s">
        <v>674</v>
      </c>
      <c r="G11" s="28"/>
      <c r="H11" s="28" t="s">
        <v>16</v>
      </c>
      <c r="I11" s="28">
        <v>4438</v>
      </c>
      <c r="J11" s="11">
        <v>152578</v>
      </c>
      <c r="K11" s="11"/>
      <c r="L11" s="11">
        <v>152578</v>
      </c>
      <c r="M11" s="28"/>
      <c r="N11" s="2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21"/>
      <c r="DBP11" s="1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</row>
    <row r="12" spans="1:140 2772:5013" s="1" customFormat="1" ht="24.75" hidden="1" x14ac:dyDescent="0.25">
      <c r="B12" s="28">
        <v>5</v>
      </c>
      <c r="C12" s="27" t="s">
        <v>20</v>
      </c>
      <c r="D12" s="28">
        <v>2013</v>
      </c>
      <c r="E12" s="28">
        <v>101100005</v>
      </c>
      <c r="F12" s="28" t="s">
        <v>676</v>
      </c>
      <c r="G12" s="28"/>
      <c r="H12" s="28" t="s">
        <v>16</v>
      </c>
      <c r="I12" s="28">
        <v>139</v>
      </c>
      <c r="J12" s="11">
        <v>4778</v>
      </c>
      <c r="K12" s="11"/>
      <c r="L12" s="11">
        <v>4778</v>
      </c>
      <c r="M12" s="28"/>
      <c r="N12" s="2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21"/>
      <c r="DBP12" s="1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</row>
    <row r="13" spans="1:140 2772:5013" s="1" customFormat="1" ht="24.75" hidden="1" x14ac:dyDescent="0.25">
      <c r="B13" s="28">
        <v>6</v>
      </c>
      <c r="C13" s="27" t="s">
        <v>21</v>
      </c>
      <c r="D13" s="28">
        <v>2013</v>
      </c>
      <c r="E13" s="28">
        <v>101100006</v>
      </c>
      <c r="F13" s="28" t="s">
        <v>672</v>
      </c>
      <c r="G13" s="28"/>
      <c r="H13" s="28" t="s">
        <v>16</v>
      </c>
      <c r="I13" s="28">
        <v>2722</v>
      </c>
      <c r="J13" s="11">
        <v>93582</v>
      </c>
      <c r="K13" s="11"/>
      <c r="L13" s="11">
        <v>93582</v>
      </c>
      <c r="M13" s="28"/>
      <c r="N13" s="2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21"/>
      <c r="DBP13" s="1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</row>
    <row r="14" spans="1:140 2772:5013" s="1" customFormat="1" ht="24.75" hidden="1" x14ac:dyDescent="0.25">
      <c r="B14" s="28">
        <v>7</v>
      </c>
      <c r="C14" s="27" t="s">
        <v>22</v>
      </c>
      <c r="D14" s="28">
        <v>2013</v>
      </c>
      <c r="E14" s="28">
        <v>101100007</v>
      </c>
      <c r="F14" s="28" t="s">
        <v>671</v>
      </c>
      <c r="G14" s="28"/>
      <c r="H14" s="28" t="s">
        <v>16</v>
      </c>
      <c r="I14" s="28">
        <v>668</v>
      </c>
      <c r="J14" s="11">
        <v>22965</v>
      </c>
      <c r="K14" s="11"/>
      <c r="L14" s="11">
        <v>22965</v>
      </c>
      <c r="M14" s="28"/>
      <c r="N14" s="2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21"/>
      <c r="DBP14" s="1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</row>
    <row r="15" spans="1:140 2772:5013" s="1" customFormat="1" ht="57.75" hidden="1" customHeight="1" x14ac:dyDescent="0.25">
      <c r="B15" s="28">
        <v>8</v>
      </c>
      <c r="C15" s="27" t="s">
        <v>683</v>
      </c>
      <c r="D15" s="29">
        <v>44092</v>
      </c>
      <c r="E15" s="28"/>
      <c r="F15" s="28" t="s">
        <v>608</v>
      </c>
      <c r="G15" s="28"/>
      <c r="H15" s="28" t="s">
        <v>682</v>
      </c>
      <c r="I15" s="28">
        <v>4.79</v>
      </c>
      <c r="J15" s="11"/>
      <c r="K15" s="11"/>
      <c r="L15" s="11"/>
      <c r="M15" s="28"/>
      <c r="N15" s="27" t="s">
        <v>679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21"/>
      <c r="DBP15" s="1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</row>
    <row r="16" spans="1:140 2772:5013" s="1" customFormat="1" ht="58.5" hidden="1" customHeight="1" x14ac:dyDescent="0.25">
      <c r="B16" s="28">
        <v>9</v>
      </c>
      <c r="C16" s="27" t="s">
        <v>684</v>
      </c>
      <c r="D16" s="29">
        <v>44092</v>
      </c>
      <c r="E16" s="28"/>
      <c r="F16" s="28" t="s">
        <v>610</v>
      </c>
      <c r="G16" s="28"/>
      <c r="H16" s="28" t="s">
        <v>682</v>
      </c>
      <c r="I16" s="28">
        <v>13.2</v>
      </c>
      <c r="J16" s="11"/>
      <c r="K16" s="11"/>
      <c r="L16" s="11"/>
      <c r="M16" s="28"/>
      <c r="N16" s="27" t="s">
        <v>679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21"/>
      <c r="DBP16" s="1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</row>
    <row r="17" spans="2:140 2772:5013" s="1" customFormat="1" ht="60.75" hidden="1" x14ac:dyDescent="0.25">
      <c r="B17" s="28">
        <v>10</v>
      </c>
      <c r="C17" s="27" t="s">
        <v>683</v>
      </c>
      <c r="D17" s="29">
        <v>44092</v>
      </c>
      <c r="E17" s="28"/>
      <c r="F17" s="28" t="s">
        <v>611</v>
      </c>
      <c r="G17" s="28"/>
      <c r="H17" s="28" t="s">
        <v>682</v>
      </c>
      <c r="I17" s="28">
        <v>14</v>
      </c>
      <c r="J17" s="11"/>
      <c r="K17" s="11"/>
      <c r="L17" s="11"/>
      <c r="M17" s="28"/>
      <c r="N17" s="27" t="s">
        <v>679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21"/>
      <c r="DBP17" s="1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</row>
    <row r="18" spans="2:140 2772:5013" s="1" customFormat="1" ht="94.5" hidden="1" customHeight="1" x14ac:dyDescent="0.25">
      <c r="B18" s="28">
        <v>11</v>
      </c>
      <c r="C18" s="27" t="s">
        <v>685</v>
      </c>
      <c r="D18" s="29">
        <v>44092</v>
      </c>
      <c r="E18" s="28"/>
      <c r="F18" s="28" t="s">
        <v>612</v>
      </c>
      <c r="G18" s="28"/>
      <c r="H18" s="28" t="s">
        <v>682</v>
      </c>
      <c r="I18" s="28">
        <v>1.6912</v>
      </c>
      <c r="J18" s="11"/>
      <c r="K18" s="11"/>
      <c r="L18" s="11"/>
      <c r="M18" s="28"/>
      <c r="N18" s="27" t="s">
        <v>679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21"/>
      <c r="DBP18" s="1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</row>
    <row r="19" spans="2:140 2772:5013" s="1" customFormat="1" ht="96.75" hidden="1" x14ac:dyDescent="0.25">
      <c r="B19" s="28">
        <v>12</v>
      </c>
      <c r="C19" s="27" t="s">
        <v>685</v>
      </c>
      <c r="D19" s="29">
        <v>44092</v>
      </c>
      <c r="E19" s="28"/>
      <c r="F19" s="28" t="s">
        <v>613</v>
      </c>
      <c r="G19" s="28"/>
      <c r="H19" s="30" t="s">
        <v>682</v>
      </c>
      <c r="I19" s="28">
        <v>1.7361</v>
      </c>
      <c r="J19" s="11"/>
      <c r="K19" s="11"/>
      <c r="L19" s="11"/>
      <c r="M19" s="28"/>
      <c r="N19" s="27" t="s">
        <v>679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21"/>
      <c r="DBP19" s="1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</row>
    <row r="20" spans="2:140 2772:5013" s="1" customFormat="1" ht="96.75" hidden="1" x14ac:dyDescent="0.25">
      <c r="B20" s="28">
        <v>13</v>
      </c>
      <c r="C20" s="27" t="s">
        <v>685</v>
      </c>
      <c r="D20" s="29">
        <v>44092</v>
      </c>
      <c r="E20" s="28"/>
      <c r="F20" s="28" t="s">
        <v>614</v>
      </c>
      <c r="G20" s="28"/>
      <c r="H20" s="30">
        <v>1.7178</v>
      </c>
      <c r="I20" s="30">
        <v>1.7178</v>
      </c>
      <c r="J20" s="11"/>
      <c r="K20" s="11"/>
      <c r="L20" s="11"/>
      <c r="M20" s="28"/>
      <c r="N20" s="27" t="s">
        <v>679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21"/>
      <c r="DBP20" s="1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</row>
    <row r="21" spans="2:140 2772:5013" s="1" customFormat="1" ht="96.75" hidden="1" x14ac:dyDescent="0.25">
      <c r="B21" s="28">
        <v>14</v>
      </c>
      <c r="C21" s="27" t="s">
        <v>685</v>
      </c>
      <c r="D21" s="29">
        <v>44092</v>
      </c>
      <c r="E21" s="28"/>
      <c r="F21" s="69" t="s">
        <v>615</v>
      </c>
      <c r="G21" s="32"/>
      <c r="H21" s="28" t="s">
        <v>682</v>
      </c>
      <c r="I21" s="28">
        <v>1.4278</v>
      </c>
      <c r="J21" s="11"/>
      <c r="K21" s="11"/>
      <c r="L21" s="11"/>
      <c r="M21" s="28"/>
      <c r="N21" s="27" t="s">
        <v>679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21"/>
      <c r="DBP21" s="1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</row>
    <row r="22" spans="2:140 2772:5013" s="1" customFormat="1" ht="96.75" hidden="1" x14ac:dyDescent="0.25">
      <c r="B22" s="28">
        <v>15</v>
      </c>
      <c r="C22" s="27" t="s">
        <v>685</v>
      </c>
      <c r="D22" s="29">
        <v>44092</v>
      </c>
      <c r="E22" s="28"/>
      <c r="F22" s="69" t="s">
        <v>616</v>
      </c>
      <c r="G22" s="32"/>
      <c r="H22" s="28" t="s">
        <v>682</v>
      </c>
      <c r="I22" s="28">
        <v>1.6439999999999999</v>
      </c>
      <c r="J22" s="11"/>
      <c r="K22" s="11"/>
      <c r="L22" s="11"/>
      <c r="M22" s="28"/>
      <c r="N22" s="27" t="s">
        <v>679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21"/>
      <c r="DBP22" s="1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</row>
    <row r="23" spans="2:140 2772:5013" s="1" customFormat="1" ht="96.75" hidden="1" x14ac:dyDescent="0.25">
      <c r="B23" s="28">
        <v>16</v>
      </c>
      <c r="C23" s="27" t="s">
        <v>685</v>
      </c>
      <c r="D23" s="29">
        <v>44092</v>
      </c>
      <c r="E23" s="28"/>
      <c r="F23" s="69" t="s">
        <v>617</v>
      </c>
      <c r="G23" s="32"/>
      <c r="H23" s="28" t="s">
        <v>682</v>
      </c>
      <c r="I23" s="28">
        <v>1.5883</v>
      </c>
      <c r="J23" s="11"/>
      <c r="K23" s="11"/>
      <c r="L23" s="11"/>
      <c r="M23" s="28"/>
      <c r="N23" s="27" t="s">
        <v>679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21"/>
      <c r="DBP23" s="1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</row>
    <row r="24" spans="2:140 2772:5013" s="1" customFormat="1" ht="96.75" hidden="1" x14ac:dyDescent="0.25">
      <c r="B24" s="28">
        <v>17</v>
      </c>
      <c r="C24" s="27" t="s">
        <v>685</v>
      </c>
      <c r="D24" s="29">
        <v>44092</v>
      </c>
      <c r="E24" s="28"/>
      <c r="F24" s="69" t="s">
        <v>618</v>
      </c>
      <c r="G24" s="32"/>
      <c r="H24" s="28" t="s">
        <v>682</v>
      </c>
      <c r="I24" s="28">
        <v>1.5617000000000001</v>
      </c>
      <c r="J24" s="11"/>
      <c r="K24" s="11"/>
      <c r="L24" s="11"/>
      <c r="M24" s="28"/>
      <c r="N24" s="27" t="s">
        <v>679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21"/>
      <c r="DBP24" s="1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</row>
    <row r="25" spans="2:140 2772:5013" s="1" customFormat="1" ht="96.75" hidden="1" x14ac:dyDescent="0.25">
      <c r="B25" s="28">
        <v>18</v>
      </c>
      <c r="C25" s="27" t="s">
        <v>685</v>
      </c>
      <c r="D25" s="29">
        <v>44092</v>
      </c>
      <c r="E25" s="28"/>
      <c r="F25" s="69" t="s">
        <v>619</v>
      </c>
      <c r="G25" s="32"/>
      <c r="H25" s="28" t="s">
        <v>682</v>
      </c>
      <c r="I25" s="28">
        <v>1.5605</v>
      </c>
      <c r="J25" s="11"/>
      <c r="K25" s="11"/>
      <c r="L25" s="11"/>
      <c r="M25" s="28"/>
      <c r="N25" s="27" t="s">
        <v>679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21"/>
      <c r="DBP25" s="1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</row>
    <row r="26" spans="2:140 2772:5013" s="1" customFormat="1" ht="96.75" hidden="1" x14ac:dyDescent="0.25">
      <c r="B26" s="28">
        <v>19</v>
      </c>
      <c r="C26" s="27" t="s">
        <v>685</v>
      </c>
      <c r="D26" s="29">
        <v>44092</v>
      </c>
      <c r="E26" s="28"/>
      <c r="F26" s="69" t="s">
        <v>620</v>
      </c>
      <c r="G26" s="32"/>
      <c r="H26" s="28" t="s">
        <v>682</v>
      </c>
      <c r="I26" s="28">
        <v>1.5569</v>
      </c>
      <c r="J26" s="11"/>
      <c r="K26" s="11"/>
      <c r="L26" s="11"/>
      <c r="M26" s="28"/>
      <c r="N26" s="27" t="s">
        <v>679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21"/>
      <c r="DBP26" s="1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</row>
    <row r="27" spans="2:140 2772:5013" s="1" customFormat="1" ht="96.75" hidden="1" x14ac:dyDescent="0.25">
      <c r="B27" s="28">
        <v>20</v>
      </c>
      <c r="C27" s="27" t="s">
        <v>685</v>
      </c>
      <c r="D27" s="29">
        <v>44091</v>
      </c>
      <c r="E27" s="28"/>
      <c r="F27" s="69" t="s">
        <v>621</v>
      </c>
      <c r="G27" s="32"/>
      <c r="H27" s="28" t="s">
        <v>682</v>
      </c>
      <c r="I27" s="28">
        <v>1.9963</v>
      </c>
      <c r="J27" s="11"/>
      <c r="K27" s="11"/>
      <c r="L27" s="11"/>
      <c r="M27" s="28"/>
      <c r="N27" s="27" t="s">
        <v>679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21"/>
      <c r="DBP27" s="1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</row>
    <row r="28" spans="2:140 2772:5013" s="1" customFormat="1" ht="72.75" hidden="1" x14ac:dyDescent="0.25">
      <c r="B28" s="28">
        <v>21</v>
      </c>
      <c r="C28" s="27" t="s">
        <v>686</v>
      </c>
      <c r="D28" s="29">
        <v>43784</v>
      </c>
      <c r="E28" s="28"/>
      <c r="F28" s="69" t="s">
        <v>622</v>
      </c>
      <c r="G28" s="32"/>
      <c r="H28" s="28" t="s">
        <v>682</v>
      </c>
      <c r="I28" s="28">
        <v>0.62139999999999995</v>
      </c>
      <c r="J28" s="11"/>
      <c r="K28" s="11"/>
      <c r="L28" s="11"/>
      <c r="M28" s="28"/>
      <c r="N28" s="27" t="s">
        <v>679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21"/>
      <c r="DBP28" s="1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</row>
    <row r="29" spans="2:140 2772:5013" s="1" customFormat="1" ht="60.75" hidden="1" x14ac:dyDescent="0.25">
      <c r="B29" s="28">
        <v>22</v>
      </c>
      <c r="C29" s="27" t="s">
        <v>687</v>
      </c>
      <c r="D29" s="29">
        <v>43661</v>
      </c>
      <c r="E29" s="28"/>
      <c r="F29" s="69" t="s">
        <v>623</v>
      </c>
      <c r="G29" s="32"/>
      <c r="H29" s="28" t="s">
        <v>682</v>
      </c>
      <c r="I29" s="28">
        <v>1.9900000000000001E-2</v>
      </c>
      <c r="J29" s="11"/>
      <c r="K29" s="11"/>
      <c r="L29" s="11"/>
      <c r="M29" s="28"/>
      <c r="N29" s="27" t="s">
        <v>679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21"/>
      <c r="DBP29" s="1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</row>
    <row r="30" spans="2:140 2772:5013" s="1" customFormat="1" ht="60.75" hidden="1" x14ac:dyDescent="0.25">
      <c r="B30" s="28">
        <v>23</v>
      </c>
      <c r="C30" s="27" t="s">
        <v>687</v>
      </c>
      <c r="D30" s="29">
        <v>43578</v>
      </c>
      <c r="E30" s="28"/>
      <c r="F30" s="69" t="s">
        <v>624</v>
      </c>
      <c r="G30" s="32"/>
      <c r="H30" s="28" t="s">
        <v>682</v>
      </c>
      <c r="I30" s="28">
        <v>8.6E-3</v>
      </c>
      <c r="J30" s="11"/>
      <c r="K30" s="11"/>
      <c r="L30" s="11"/>
      <c r="M30" s="28"/>
      <c r="N30" s="27" t="s">
        <v>679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21"/>
      <c r="DBP30" s="1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</row>
    <row r="31" spans="2:140 2772:5013" s="1" customFormat="1" ht="96.75" hidden="1" x14ac:dyDescent="0.25">
      <c r="B31" s="28">
        <v>24</v>
      </c>
      <c r="C31" s="27" t="s">
        <v>685</v>
      </c>
      <c r="D31" s="29">
        <v>43502</v>
      </c>
      <c r="E31" s="28"/>
      <c r="F31" s="69" t="s">
        <v>625</v>
      </c>
      <c r="G31" s="32"/>
      <c r="H31" s="28" t="s">
        <v>682</v>
      </c>
      <c r="I31" s="28">
        <v>14.5</v>
      </c>
      <c r="J31" s="11"/>
      <c r="K31" s="11"/>
      <c r="L31" s="11"/>
      <c r="M31" s="28"/>
      <c r="N31" s="27" t="s">
        <v>679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21"/>
      <c r="DBP31" s="1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</row>
    <row r="32" spans="2:140 2772:5013" s="1" customFormat="1" ht="96.75" hidden="1" x14ac:dyDescent="0.25">
      <c r="B32" s="28">
        <v>25</v>
      </c>
      <c r="C32" s="27" t="s">
        <v>685</v>
      </c>
      <c r="D32" s="29">
        <v>43502</v>
      </c>
      <c r="E32" s="28"/>
      <c r="F32" s="69" t="s">
        <v>626</v>
      </c>
      <c r="G32" s="32"/>
      <c r="H32" s="28" t="s">
        <v>682</v>
      </c>
      <c r="I32" s="28">
        <v>16.5</v>
      </c>
      <c r="J32" s="11"/>
      <c r="K32" s="11"/>
      <c r="L32" s="11"/>
      <c r="M32" s="28"/>
      <c r="N32" s="27" t="s">
        <v>627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21"/>
      <c r="DBP32" s="1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</row>
    <row r="33" spans="2:140 2772:5013" s="1" customFormat="1" ht="96.75" hidden="1" x14ac:dyDescent="0.25">
      <c r="B33" s="28">
        <v>26</v>
      </c>
      <c r="C33" s="27" t="s">
        <v>685</v>
      </c>
      <c r="D33" s="29">
        <v>43427</v>
      </c>
      <c r="E33" s="28"/>
      <c r="F33" s="28" t="s">
        <v>628</v>
      </c>
      <c r="G33" s="28"/>
      <c r="H33" s="28" t="s">
        <v>682</v>
      </c>
      <c r="I33" s="28">
        <v>16</v>
      </c>
      <c r="J33" s="11"/>
      <c r="K33" s="11"/>
      <c r="L33" s="11"/>
      <c r="M33" s="28"/>
      <c r="N33" s="27" t="s">
        <v>680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21"/>
      <c r="DBP33" s="1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</row>
    <row r="34" spans="2:140 2772:5013" s="1" customFormat="1" ht="84.75" hidden="1" x14ac:dyDescent="0.25">
      <c r="B34" s="28">
        <v>27</v>
      </c>
      <c r="C34" s="27" t="s">
        <v>688</v>
      </c>
      <c r="D34" s="29">
        <v>43399</v>
      </c>
      <c r="E34" s="28"/>
      <c r="F34" s="28" t="s">
        <v>629</v>
      </c>
      <c r="G34" s="28"/>
      <c r="H34" s="28" t="s">
        <v>682</v>
      </c>
      <c r="I34" s="28">
        <v>5.5</v>
      </c>
      <c r="J34" s="11"/>
      <c r="K34" s="11"/>
      <c r="L34" s="11"/>
      <c r="M34" s="28"/>
      <c r="N34" s="27" t="s">
        <v>679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21"/>
      <c r="DBP34" s="1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</row>
    <row r="35" spans="2:140 2772:5013" s="1" customFormat="1" ht="72.75" hidden="1" x14ac:dyDescent="0.25">
      <c r="B35" s="28">
        <v>28</v>
      </c>
      <c r="C35" s="27" t="s">
        <v>689</v>
      </c>
      <c r="D35" s="29">
        <v>43369</v>
      </c>
      <c r="E35" s="28"/>
      <c r="F35" s="28" t="s">
        <v>630</v>
      </c>
      <c r="G35" s="28"/>
      <c r="H35" s="28" t="s">
        <v>682</v>
      </c>
      <c r="I35" s="28">
        <v>0.1</v>
      </c>
      <c r="J35" s="11"/>
      <c r="K35" s="11"/>
      <c r="L35" s="11"/>
      <c r="M35" s="28"/>
      <c r="N35" s="27" t="s">
        <v>680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21"/>
      <c r="DBP35" s="1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</row>
    <row r="36" spans="2:140 2772:5013" s="1" customFormat="1" ht="84.75" hidden="1" x14ac:dyDescent="0.25">
      <c r="B36" s="28">
        <v>29</v>
      </c>
      <c r="C36" s="27" t="s">
        <v>690</v>
      </c>
      <c r="D36" s="29">
        <v>43364</v>
      </c>
      <c r="E36" s="28"/>
      <c r="F36" s="28" t="s">
        <v>631</v>
      </c>
      <c r="G36" s="28"/>
      <c r="H36" s="28" t="s">
        <v>682</v>
      </c>
      <c r="I36" s="28">
        <v>0.25</v>
      </c>
      <c r="J36" s="11"/>
      <c r="K36" s="11"/>
      <c r="L36" s="11"/>
      <c r="M36" s="28"/>
      <c r="N36" s="27" t="s">
        <v>680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21"/>
      <c r="DBP36" s="1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</row>
    <row r="37" spans="2:140 2772:5013" s="1" customFormat="1" ht="84.75" hidden="1" x14ac:dyDescent="0.25">
      <c r="B37" s="28">
        <v>30</v>
      </c>
      <c r="C37" s="27" t="s">
        <v>690</v>
      </c>
      <c r="D37" s="29">
        <v>43363</v>
      </c>
      <c r="E37" s="28"/>
      <c r="F37" s="69" t="s">
        <v>632</v>
      </c>
      <c r="G37" s="32"/>
      <c r="H37" s="28" t="s">
        <v>682</v>
      </c>
      <c r="I37" s="28">
        <v>8.5300000000000001E-2</v>
      </c>
      <c r="J37" s="11"/>
      <c r="K37" s="11"/>
      <c r="L37" s="11"/>
      <c r="M37" s="28"/>
      <c r="N37" s="27" t="s">
        <v>680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21"/>
      <c r="DBP37" s="1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</row>
    <row r="38" spans="2:140 2772:5013" s="1" customFormat="1" ht="84.75" hidden="1" x14ac:dyDescent="0.25">
      <c r="B38" s="28">
        <v>31</v>
      </c>
      <c r="C38" s="27" t="s">
        <v>690</v>
      </c>
      <c r="D38" s="29">
        <v>43363</v>
      </c>
      <c r="E38" s="28"/>
      <c r="F38" s="28" t="s">
        <v>633</v>
      </c>
      <c r="G38" s="28"/>
      <c r="H38" s="28" t="s">
        <v>682</v>
      </c>
      <c r="I38" s="28">
        <v>0.25</v>
      </c>
      <c r="J38" s="11"/>
      <c r="K38" s="11"/>
      <c r="L38" s="11"/>
      <c r="M38" s="28"/>
      <c r="N38" s="27" t="s">
        <v>680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21"/>
      <c r="DBP38" s="1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</row>
    <row r="39" spans="2:140 2772:5013" s="1" customFormat="1" ht="84.75" hidden="1" x14ac:dyDescent="0.25">
      <c r="B39" s="28">
        <v>32</v>
      </c>
      <c r="C39" s="27" t="s">
        <v>690</v>
      </c>
      <c r="D39" s="29">
        <v>43364</v>
      </c>
      <c r="E39" s="28"/>
      <c r="F39" s="28" t="s">
        <v>634</v>
      </c>
      <c r="G39" s="28"/>
      <c r="H39" s="28" t="s">
        <v>682</v>
      </c>
      <c r="I39" s="28">
        <v>0.1343</v>
      </c>
      <c r="J39" s="11"/>
      <c r="K39" s="11"/>
      <c r="L39" s="11"/>
      <c r="M39" s="28"/>
      <c r="N39" s="27" t="s">
        <v>680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21"/>
      <c r="DBP39" s="1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</row>
    <row r="40" spans="2:140 2772:5013" s="1" customFormat="1" ht="84.75" hidden="1" x14ac:dyDescent="0.25">
      <c r="B40" s="28">
        <v>33</v>
      </c>
      <c r="C40" s="27" t="s">
        <v>690</v>
      </c>
      <c r="D40" s="29">
        <v>43364</v>
      </c>
      <c r="E40" s="28"/>
      <c r="F40" s="28" t="s">
        <v>635</v>
      </c>
      <c r="G40" s="28"/>
      <c r="H40" s="28" t="s">
        <v>682</v>
      </c>
      <c r="I40" s="28">
        <v>0.25</v>
      </c>
      <c r="J40" s="11"/>
      <c r="K40" s="11"/>
      <c r="L40" s="11"/>
      <c r="M40" s="28"/>
      <c r="N40" s="27" t="s">
        <v>680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21"/>
      <c r="DBP40" s="1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</row>
    <row r="41" spans="2:140 2772:5013" s="1" customFormat="1" ht="84.75" hidden="1" x14ac:dyDescent="0.25">
      <c r="B41" s="28">
        <v>34</v>
      </c>
      <c r="C41" s="27" t="s">
        <v>690</v>
      </c>
      <c r="D41" s="29">
        <v>43363</v>
      </c>
      <c r="E41" s="28"/>
      <c r="F41" s="28" t="s">
        <v>636</v>
      </c>
      <c r="G41" s="28"/>
      <c r="H41" s="28" t="s">
        <v>682</v>
      </c>
      <c r="I41" s="28">
        <v>0.25</v>
      </c>
      <c r="J41" s="11"/>
      <c r="K41" s="11"/>
      <c r="L41" s="11"/>
      <c r="M41" s="28"/>
      <c r="N41" s="27" t="s">
        <v>680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21"/>
      <c r="DBP41" s="1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</row>
    <row r="42" spans="2:140 2772:5013" s="1" customFormat="1" ht="84.75" hidden="1" x14ac:dyDescent="0.25">
      <c r="B42" s="28">
        <v>35</v>
      </c>
      <c r="C42" s="27" t="s">
        <v>690</v>
      </c>
      <c r="D42" s="29">
        <v>43363</v>
      </c>
      <c r="E42" s="28"/>
      <c r="F42" s="28" t="s">
        <v>637</v>
      </c>
      <c r="G42" s="28"/>
      <c r="H42" s="28" t="s">
        <v>682</v>
      </c>
      <c r="I42" s="28">
        <v>0.25</v>
      </c>
      <c r="J42" s="11"/>
      <c r="K42" s="11"/>
      <c r="L42" s="11"/>
      <c r="M42" s="28"/>
      <c r="N42" s="27" t="s">
        <v>680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21"/>
      <c r="DBP42" s="1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</row>
    <row r="43" spans="2:140 2772:5013" s="1" customFormat="1" ht="84.75" hidden="1" x14ac:dyDescent="0.25">
      <c r="B43" s="28">
        <v>36</v>
      </c>
      <c r="C43" s="27" t="s">
        <v>690</v>
      </c>
      <c r="D43" s="29">
        <v>43364</v>
      </c>
      <c r="E43" s="28"/>
      <c r="F43" s="28" t="s">
        <v>638</v>
      </c>
      <c r="G43" s="28"/>
      <c r="H43" s="28" t="s">
        <v>682</v>
      </c>
      <c r="I43" s="28">
        <v>0.25</v>
      </c>
      <c r="J43" s="11"/>
      <c r="K43" s="11"/>
      <c r="L43" s="11"/>
      <c r="M43" s="28"/>
      <c r="N43" s="27" t="s">
        <v>680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21"/>
      <c r="DBP43" s="1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</row>
    <row r="44" spans="2:140 2772:5013" s="1" customFormat="1" ht="84.75" hidden="1" x14ac:dyDescent="0.25">
      <c r="B44" s="28">
        <v>37</v>
      </c>
      <c r="C44" s="27" t="s">
        <v>690</v>
      </c>
      <c r="D44" s="29">
        <v>43364</v>
      </c>
      <c r="E44" s="28"/>
      <c r="F44" s="28" t="s">
        <v>639</v>
      </c>
      <c r="G44" s="28"/>
      <c r="H44" s="28" t="s">
        <v>682</v>
      </c>
      <c r="I44" s="28">
        <v>0.25</v>
      </c>
      <c r="J44" s="11"/>
      <c r="K44" s="11"/>
      <c r="L44" s="11"/>
      <c r="M44" s="28"/>
      <c r="N44" s="27" t="s">
        <v>680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21"/>
      <c r="DBP44" s="1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</row>
    <row r="45" spans="2:140 2772:5013" s="1" customFormat="1" ht="84.75" hidden="1" x14ac:dyDescent="0.25">
      <c r="B45" s="28">
        <v>38</v>
      </c>
      <c r="C45" s="27" t="s">
        <v>690</v>
      </c>
      <c r="D45" s="29">
        <v>43364</v>
      </c>
      <c r="E45" s="28"/>
      <c r="F45" s="28" t="s">
        <v>640</v>
      </c>
      <c r="G45" s="28"/>
      <c r="H45" s="28" t="s">
        <v>682</v>
      </c>
      <c r="I45" s="28">
        <v>0.25</v>
      </c>
      <c r="J45" s="11"/>
      <c r="K45" s="11"/>
      <c r="L45" s="11"/>
      <c r="M45" s="28"/>
      <c r="N45" s="27" t="s">
        <v>680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21"/>
      <c r="DBP45" s="1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</row>
    <row r="46" spans="2:140 2772:5013" s="1" customFormat="1" ht="84.75" hidden="1" x14ac:dyDescent="0.25">
      <c r="B46" s="28">
        <v>39</v>
      </c>
      <c r="C46" s="27" t="s">
        <v>690</v>
      </c>
      <c r="D46" s="29">
        <v>43363</v>
      </c>
      <c r="E46" s="28"/>
      <c r="F46" s="28" t="s">
        <v>641</v>
      </c>
      <c r="G46" s="28"/>
      <c r="H46" s="28" t="s">
        <v>682</v>
      </c>
      <c r="I46" s="28">
        <v>0.25</v>
      </c>
      <c r="J46" s="11"/>
      <c r="K46" s="11"/>
      <c r="L46" s="11"/>
      <c r="M46" s="28"/>
      <c r="N46" s="27" t="s">
        <v>680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21"/>
      <c r="DBP46" s="1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</row>
    <row r="47" spans="2:140 2772:5013" s="1" customFormat="1" ht="84.75" hidden="1" x14ac:dyDescent="0.25">
      <c r="B47" s="28">
        <v>40</v>
      </c>
      <c r="C47" s="27" t="s">
        <v>690</v>
      </c>
      <c r="D47" s="29">
        <v>43728</v>
      </c>
      <c r="E47" s="28"/>
      <c r="F47" s="28" t="s">
        <v>642</v>
      </c>
      <c r="G47" s="28"/>
      <c r="H47" s="28" t="s">
        <v>682</v>
      </c>
      <c r="I47" s="28">
        <v>0.25</v>
      </c>
      <c r="J47" s="11"/>
      <c r="K47" s="11"/>
      <c r="L47" s="11"/>
      <c r="M47" s="28"/>
      <c r="N47" s="27" t="s">
        <v>680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21"/>
      <c r="DBP47" s="1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</row>
    <row r="48" spans="2:140 2772:5013" s="1" customFormat="1" ht="84.75" hidden="1" x14ac:dyDescent="0.25">
      <c r="B48" s="28">
        <v>41</v>
      </c>
      <c r="C48" s="27" t="s">
        <v>690</v>
      </c>
      <c r="D48" s="29">
        <v>43363</v>
      </c>
      <c r="E48" s="28"/>
      <c r="F48" s="28" t="s">
        <v>643</v>
      </c>
      <c r="G48" s="28"/>
      <c r="H48" s="28" t="s">
        <v>682</v>
      </c>
      <c r="I48" s="28">
        <v>0.25</v>
      </c>
      <c r="J48" s="11"/>
      <c r="K48" s="11"/>
      <c r="L48" s="11"/>
      <c r="M48" s="28"/>
      <c r="N48" s="27" t="s">
        <v>680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21"/>
      <c r="DBP48" s="1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</row>
    <row r="49" spans="2:140 2772:5013" s="1" customFormat="1" ht="84.75" hidden="1" x14ac:dyDescent="0.25">
      <c r="B49" s="28">
        <v>42</v>
      </c>
      <c r="C49" s="27" t="s">
        <v>690</v>
      </c>
      <c r="D49" s="29">
        <v>43363</v>
      </c>
      <c r="E49" s="28"/>
      <c r="F49" s="28" t="s">
        <v>644</v>
      </c>
      <c r="G49" s="28"/>
      <c r="H49" s="28" t="s">
        <v>682</v>
      </c>
      <c r="I49" s="28">
        <v>0.25</v>
      </c>
      <c r="J49" s="11"/>
      <c r="K49" s="11"/>
      <c r="L49" s="11"/>
      <c r="M49" s="28"/>
      <c r="N49" s="27" t="s">
        <v>680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21"/>
      <c r="DBP49" s="1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</row>
    <row r="50" spans="2:140 2772:5013" s="1" customFormat="1" ht="84.75" hidden="1" x14ac:dyDescent="0.25">
      <c r="B50" s="28">
        <v>43</v>
      </c>
      <c r="C50" s="27" t="s">
        <v>690</v>
      </c>
      <c r="D50" s="29">
        <v>43363</v>
      </c>
      <c r="E50" s="28"/>
      <c r="F50" s="28" t="s">
        <v>645</v>
      </c>
      <c r="G50" s="28"/>
      <c r="H50" s="28" t="s">
        <v>682</v>
      </c>
      <c r="I50" s="28">
        <v>0.25</v>
      </c>
      <c r="J50" s="11"/>
      <c r="K50" s="11"/>
      <c r="L50" s="11"/>
      <c r="M50" s="28"/>
      <c r="N50" s="27" t="s">
        <v>680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21"/>
      <c r="DBP50" s="1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</row>
    <row r="51" spans="2:140 2772:5013" s="1" customFormat="1" ht="84.75" hidden="1" x14ac:dyDescent="0.25">
      <c r="B51" s="28">
        <v>44</v>
      </c>
      <c r="C51" s="27" t="s">
        <v>690</v>
      </c>
      <c r="D51" s="29">
        <v>43356</v>
      </c>
      <c r="E51" s="28"/>
      <c r="F51" s="28" t="s">
        <v>646</v>
      </c>
      <c r="G51" s="28"/>
      <c r="H51" s="28" t="s">
        <v>682</v>
      </c>
      <c r="I51" s="28">
        <v>0.25</v>
      </c>
      <c r="J51" s="11"/>
      <c r="K51" s="11"/>
      <c r="L51" s="11"/>
      <c r="M51" s="28"/>
      <c r="N51" s="27" t="s">
        <v>680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21"/>
      <c r="DBP51" s="1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</row>
    <row r="52" spans="2:140 2772:5013" s="1" customFormat="1" ht="84.75" hidden="1" x14ac:dyDescent="0.25">
      <c r="B52" s="28">
        <v>45</v>
      </c>
      <c r="C52" s="27" t="s">
        <v>690</v>
      </c>
      <c r="D52" s="29">
        <v>43356</v>
      </c>
      <c r="E52" s="28"/>
      <c r="F52" s="28" t="s">
        <v>647</v>
      </c>
      <c r="G52" s="28"/>
      <c r="H52" s="28" t="s">
        <v>682</v>
      </c>
      <c r="I52" s="28">
        <v>0.25</v>
      </c>
      <c r="J52" s="11"/>
      <c r="K52" s="11"/>
      <c r="L52" s="11"/>
      <c r="M52" s="28"/>
      <c r="N52" s="27" t="s">
        <v>680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21"/>
      <c r="DBP52" s="1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</row>
    <row r="53" spans="2:140 2772:5013" s="1" customFormat="1" ht="84.75" hidden="1" x14ac:dyDescent="0.25">
      <c r="B53" s="28">
        <v>46</v>
      </c>
      <c r="C53" s="27" t="s">
        <v>690</v>
      </c>
      <c r="D53" s="29">
        <v>43356</v>
      </c>
      <c r="E53" s="28"/>
      <c r="F53" s="28" t="s">
        <v>648</v>
      </c>
      <c r="G53" s="28"/>
      <c r="H53" s="28" t="s">
        <v>682</v>
      </c>
      <c r="I53" s="28">
        <v>0.25</v>
      </c>
      <c r="J53" s="11"/>
      <c r="K53" s="11"/>
      <c r="L53" s="11"/>
      <c r="M53" s="28"/>
      <c r="N53" s="27" t="s">
        <v>680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21"/>
      <c r="DBP53" s="1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</row>
    <row r="54" spans="2:140 2772:5013" s="1" customFormat="1" ht="84.75" hidden="1" x14ac:dyDescent="0.25">
      <c r="B54" s="28">
        <v>47</v>
      </c>
      <c r="C54" s="27" t="s">
        <v>690</v>
      </c>
      <c r="D54" s="29">
        <v>43356</v>
      </c>
      <c r="E54" s="28"/>
      <c r="F54" s="28" t="s">
        <v>649</v>
      </c>
      <c r="G54" s="28"/>
      <c r="H54" s="28" t="s">
        <v>682</v>
      </c>
      <c r="I54" s="28">
        <v>0.25</v>
      </c>
      <c r="J54" s="11"/>
      <c r="K54" s="11"/>
      <c r="L54" s="11"/>
      <c r="M54" s="28"/>
      <c r="N54" s="27" t="s">
        <v>680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21"/>
      <c r="DBP54" s="1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</row>
    <row r="55" spans="2:140 2772:5013" s="1" customFormat="1" ht="84.75" hidden="1" x14ac:dyDescent="0.25">
      <c r="B55" s="28">
        <v>48</v>
      </c>
      <c r="C55" s="27" t="s">
        <v>690</v>
      </c>
      <c r="D55" s="29">
        <v>43356</v>
      </c>
      <c r="E55" s="28"/>
      <c r="F55" s="28" t="s">
        <v>650</v>
      </c>
      <c r="G55" s="28"/>
      <c r="H55" s="28" t="s">
        <v>682</v>
      </c>
      <c r="I55" s="28">
        <v>0.88300000000000001</v>
      </c>
      <c r="J55" s="11"/>
      <c r="K55" s="11"/>
      <c r="L55" s="11"/>
      <c r="M55" s="28"/>
      <c r="N55" s="27" t="s">
        <v>680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21"/>
      <c r="DBP55" s="1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</row>
    <row r="56" spans="2:140 2772:5013" s="1" customFormat="1" ht="84.75" hidden="1" x14ac:dyDescent="0.25">
      <c r="B56" s="28">
        <v>49</v>
      </c>
      <c r="C56" s="27" t="s">
        <v>690</v>
      </c>
      <c r="D56" s="29">
        <v>43356</v>
      </c>
      <c r="E56" s="28"/>
      <c r="F56" s="28" t="s">
        <v>651</v>
      </c>
      <c r="G56" s="28"/>
      <c r="H56" s="28" t="s">
        <v>682</v>
      </c>
      <c r="I56" s="28">
        <v>0.25</v>
      </c>
      <c r="J56" s="11"/>
      <c r="K56" s="11"/>
      <c r="L56" s="11"/>
      <c r="M56" s="28"/>
      <c r="N56" s="27" t="s">
        <v>680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21"/>
      <c r="DBP56" s="1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</row>
    <row r="57" spans="2:140 2772:5013" s="1" customFormat="1" ht="84.75" hidden="1" x14ac:dyDescent="0.25">
      <c r="B57" s="28">
        <v>50</v>
      </c>
      <c r="C57" s="27" t="s">
        <v>690</v>
      </c>
      <c r="D57" s="29">
        <v>43357</v>
      </c>
      <c r="E57" s="28"/>
      <c r="F57" s="28" t="s">
        <v>652</v>
      </c>
      <c r="G57" s="28"/>
      <c r="H57" s="28" t="s">
        <v>682</v>
      </c>
      <c r="I57" s="28">
        <v>0.13569999999999999</v>
      </c>
      <c r="J57" s="11"/>
      <c r="K57" s="11"/>
      <c r="L57" s="11"/>
      <c r="M57" s="28"/>
      <c r="N57" s="27" t="s">
        <v>680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21"/>
      <c r="DBP57" s="1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</row>
    <row r="58" spans="2:140 2772:5013" s="1" customFormat="1" ht="84.75" hidden="1" x14ac:dyDescent="0.25">
      <c r="B58" s="28">
        <v>51</v>
      </c>
      <c r="C58" s="27" t="s">
        <v>690</v>
      </c>
      <c r="D58" s="29">
        <v>43357</v>
      </c>
      <c r="E58" s="28"/>
      <c r="F58" s="28" t="s">
        <v>653</v>
      </c>
      <c r="G58" s="28"/>
      <c r="H58" s="28" t="s">
        <v>682</v>
      </c>
      <c r="I58" s="28">
        <v>0.25</v>
      </c>
      <c r="J58" s="11"/>
      <c r="K58" s="11"/>
      <c r="L58" s="11"/>
      <c r="M58" s="28"/>
      <c r="N58" s="27" t="s">
        <v>680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21"/>
      <c r="DBP58" s="1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</row>
    <row r="59" spans="2:140 2772:5013" s="1" customFormat="1" ht="84.75" hidden="1" x14ac:dyDescent="0.25">
      <c r="B59" s="28">
        <v>52</v>
      </c>
      <c r="C59" s="27" t="s">
        <v>690</v>
      </c>
      <c r="D59" s="29">
        <v>43357</v>
      </c>
      <c r="E59" s="28"/>
      <c r="F59" s="28" t="s">
        <v>654</v>
      </c>
      <c r="G59" s="28"/>
      <c r="H59" s="28" t="s">
        <v>682</v>
      </c>
      <c r="I59" s="28">
        <v>0.1888</v>
      </c>
      <c r="J59" s="11"/>
      <c r="K59" s="11"/>
      <c r="L59" s="11"/>
      <c r="M59" s="28"/>
      <c r="N59" s="27" t="s">
        <v>680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21"/>
      <c r="DBP59" s="1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</row>
    <row r="60" spans="2:140 2772:5013" s="1" customFormat="1" ht="84.75" hidden="1" x14ac:dyDescent="0.25">
      <c r="B60" s="28">
        <v>53</v>
      </c>
      <c r="C60" s="27" t="s">
        <v>690</v>
      </c>
      <c r="D60" s="29">
        <v>43363</v>
      </c>
      <c r="E60" s="28"/>
      <c r="F60" s="69" t="s">
        <v>655</v>
      </c>
      <c r="G60" s="32"/>
      <c r="H60" s="28" t="s">
        <v>682</v>
      </c>
      <c r="I60" s="28">
        <v>0.25</v>
      </c>
      <c r="J60" s="11"/>
      <c r="K60" s="11"/>
      <c r="L60" s="11"/>
      <c r="M60" s="28"/>
      <c r="N60" s="27" t="s">
        <v>680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21"/>
      <c r="DBP60" s="1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</row>
    <row r="61" spans="2:140 2772:5013" s="1" customFormat="1" ht="84.75" hidden="1" x14ac:dyDescent="0.25">
      <c r="B61" s="28">
        <v>54</v>
      </c>
      <c r="C61" s="27" t="s">
        <v>690</v>
      </c>
      <c r="D61" s="29">
        <v>43356</v>
      </c>
      <c r="E61" s="28"/>
      <c r="F61" s="69" t="s">
        <v>656</v>
      </c>
      <c r="G61" s="32"/>
      <c r="H61" s="28" t="s">
        <v>682</v>
      </c>
      <c r="I61" s="28">
        <v>0.25</v>
      </c>
      <c r="J61" s="11"/>
      <c r="K61" s="11"/>
      <c r="L61" s="11"/>
      <c r="M61" s="28"/>
      <c r="N61" s="27" t="s">
        <v>680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21"/>
      <c r="DBP61" s="1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</row>
    <row r="62" spans="2:140 2772:5013" s="1" customFormat="1" ht="84.75" hidden="1" x14ac:dyDescent="0.25">
      <c r="B62" s="28">
        <v>55</v>
      </c>
      <c r="C62" s="27" t="s">
        <v>690</v>
      </c>
      <c r="D62" s="29">
        <v>43356</v>
      </c>
      <c r="E62" s="28"/>
      <c r="F62" s="69" t="s">
        <v>657</v>
      </c>
      <c r="G62" s="32"/>
      <c r="H62" s="28" t="s">
        <v>682</v>
      </c>
      <c r="I62" s="28">
        <v>0.25</v>
      </c>
      <c r="J62" s="11"/>
      <c r="K62" s="11"/>
      <c r="L62" s="11"/>
      <c r="M62" s="28"/>
      <c r="N62" s="27" t="s">
        <v>680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21"/>
      <c r="DBP62" s="1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</row>
    <row r="63" spans="2:140 2772:5013" s="1" customFormat="1" ht="84.75" hidden="1" x14ac:dyDescent="0.25">
      <c r="B63" s="28">
        <v>56</v>
      </c>
      <c r="C63" s="27" t="s">
        <v>690</v>
      </c>
      <c r="D63" s="29">
        <v>43363</v>
      </c>
      <c r="E63" s="28"/>
      <c r="F63" s="69" t="s">
        <v>658</v>
      </c>
      <c r="G63" s="32"/>
      <c r="H63" s="28" t="s">
        <v>682</v>
      </c>
      <c r="I63" s="28">
        <v>0.25</v>
      </c>
      <c r="J63" s="11"/>
      <c r="K63" s="11"/>
      <c r="L63" s="11"/>
      <c r="M63" s="28"/>
      <c r="N63" s="27" t="s">
        <v>680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21"/>
      <c r="DBP63" s="1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</row>
    <row r="64" spans="2:140 2772:5013" s="1" customFormat="1" ht="84.75" hidden="1" x14ac:dyDescent="0.25">
      <c r="B64" s="28">
        <v>57</v>
      </c>
      <c r="C64" s="27" t="s">
        <v>691</v>
      </c>
      <c r="D64" s="29">
        <v>43766</v>
      </c>
      <c r="E64" s="28"/>
      <c r="F64" s="28" t="s">
        <v>659</v>
      </c>
      <c r="G64" s="28"/>
      <c r="H64" s="28" t="s">
        <v>682</v>
      </c>
      <c r="I64" s="28">
        <v>0.11</v>
      </c>
      <c r="J64" s="11"/>
      <c r="K64" s="11"/>
      <c r="L64" s="11"/>
      <c r="M64" s="28"/>
      <c r="N64" s="27" t="s">
        <v>681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21"/>
      <c r="DBP64" s="1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  <c r="GJU64" s="8"/>
    </row>
    <row r="65" spans="2:5013" s="1" customFormat="1" ht="84.75" hidden="1" x14ac:dyDescent="0.25">
      <c r="B65" s="28">
        <v>58</v>
      </c>
      <c r="C65" s="27" t="s">
        <v>690</v>
      </c>
      <c r="D65" s="29">
        <v>43363</v>
      </c>
      <c r="E65" s="28"/>
      <c r="F65" s="69" t="s">
        <v>660</v>
      </c>
      <c r="G65" s="32"/>
      <c r="H65" s="28" t="s">
        <v>682</v>
      </c>
      <c r="I65" s="28">
        <v>0.25</v>
      </c>
      <c r="J65" s="11"/>
      <c r="K65" s="11"/>
      <c r="L65" s="11"/>
      <c r="M65" s="28"/>
      <c r="N65" s="27" t="s">
        <v>680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21"/>
      <c r="DBP65" s="1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  <c r="GJU65" s="8"/>
    </row>
    <row r="66" spans="2:5013" s="1" customFormat="1" ht="84.75" hidden="1" x14ac:dyDescent="0.25">
      <c r="B66" s="28">
        <v>59</v>
      </c>
      <c r="C66" s="27" t="s">
        <v>690</v>
      </c>
      <c r="D66" s="29">
        <v>43363</v>
      </c>
      <c r="E66" s="28"/>
      <c r="F66" s="69" t="s">
        <v>661</v>
      </c>
      <c r="G66" s="32"/>
      <c r="H66" s="28" t="s">
        <v>682</v>
      </c>
      <c r="I66" s="28">
        <v>0.25</v>
      </c>
      <c r="J66" s="11"/>
      <c r="K66" s="11"/>
      <c r="L66" s="11"/>
      <c r="M66" s="28"/>
      <c r="N66" s="27" t="s">
        <v>680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21"/>
      <c r="DBP66" s="1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  <c r="GJU66" s="8"/>
    </row>
    <row r="67" spans="2:5013" s="1" customFormat="1" ht="84.75" hidden="1" x14ac:dyDescent="0.25">
      <c r="B67" s="28">
        <v>60</v>
      </c>
      <c r="C67" s="27" t="s">
        <v>690</v>
      </c>
      <c r="D67" s="29">
        <v>43363</v>
      </c>
      <c r="E67" s="28"/>
      <c r="F67" s="69" t="s">
        <v>662</v>
      </c>
      <c r="G67" s="32"/>
      <c r="H67" s="28" t="s">
        <v>682</v>
      </c>
      <c r="I67" s="28">
        <v>0.25</v>
      </c>
      <c r="J67" s="11"/>
      <c r="K67" s="11"/>
      <c r="L67" s="11"/>
      <c r="M67" s="28"/>
      <c r="N67" s="27" t="s">
        <v>680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21"/>
      <c r="DBP67" s="1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</row>
    <row r="68" spans="2:5013" s="1" customFormat="1" ht="84.75" hidden="1" x14ac:dyDescent="0.25">
      <c r="B68" s="28">
        <v>61</v>
      </c>
      <c r="C68" s="27" t="s">
        <v>690</v>
      </c>
      <c r="D68" s="29">
        <v>43356</v>
      </c>
      <c r="E68" s="28"/>
      <c r="F68" s="69" t="s">
        <v>663</v>
      </c>
      <c r="G68" s="32"/>
      <c r="H68" s="28" t="s">
        <v>682</v>
      </c>
      <c r="I68" s="28">
        <v>0.25</v>
      </c>
      <c r="J68" s="11"/>
      <c r="K68" s="11"/>
      <c r="L68" s="11"/>
      <c r="M68" s="28"/>
      <c r="N68" s="27" t="s">
        <v>680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21"/>
      <c r="DBP68" s="1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</row>
    <row r="69" spans="2:5013" s="1" customFormat="1" ht="84.75" hidden="1" x14ac:dyDescent="0.25">
      <c r="B69" s="28">
        <v>62</v>
      </c>
      <c r="C69" s="27" t="s">
        <v>690</v>
      </c>
      <c r="D69" s="29">
        <v>43363</v>
      </c>
      <c r="E69" s="28"/>
      <c r="F69" s="69" t="s">
        <v>664</v>
      </c>
      <c r="G69" s="32"/>
      <c r="H69" s="28" t="s">
        <v>682</v>
      </c>
      <c r="I69" s="28">
        <v>0.25</v>
      </c>
      <c r="J69" s="11"/>
      <c r="K69" s="11"/>
      <c r="L69" s="11"/>
      <c r="M69" s="28"/>
      <c r="N69" s="27" t="s">
        <v>680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21"/>
      <c r="DBP69" s="1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</row>
    <row r="70" spans="2:5013" s="1" customFormat="1" ht="72.75" hidden="1" x14ac:dyDescent="0.25">
      <c r="B70" s="28">
        <v>63</v>
      </c>
      <c r="C70" s="27" t="s">
        <v>692</v>
      </c>
      <c r="D70" s="29">
        <v>43595</v>
      </c>
      <c r="E70" s="28"/>
      <c r="F70" s="69" t="s">
        <v>665</v>
      </c>
      <c r="G70" s="32"/>
      <c r="H70" s="28" t="s">
        <v>682</v>
      </c>
      <c r="I70" s="28">
        <v>2.4502000000000002</v>
      </c>
      <c r="J70" s="11"/>
      <c r="K70" s="11"/>
      <c r="L70" s="11"/>
      <c r="M70" s="28"/>
      <c r="N70" s="27" t="s">
        <v>681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21"/>
      <c r="DBP70" s="1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</row>
    <row r="71" spans="2:5013" s="1" customFormat="1" ht="72.75" hidden="1" x14ac:dyDescent="0.25">
      <c r="B71" s="28">
        <v>64</v>
      </c>
      <c r="C71" s="27" t="s">
        <v>692</v>
      </c>
      <c r="D71" s="29">
        <v>43595</v>
      </c>
      <c r="E71" s="28"/>
      <c r="F71" s="28" t="s">
        <v>666</v>
      </c>
      <c r="G71" s="28"/>
      <c r="H71" s="28" t="s">
        <v>682</v>
      </c>
      <c r="I71" s="28">
        <v>2.4512999999999998</v>
      </c>
      <c r="J71" s="11"/>
      <c r="K71" s="11"/>
      <c r="L71" s="11"/>
      <c r="M71" s="28"/>
      <c r="N71" s="27" t="s">
        <v>681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21"/>
      <c r="DBP71" s="1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</row>
    <row r="72" spans="2:5013" s="1" customFormat="1" ht="72.75" hidden="1" x14ac:dyDescent="0.25">
      <c r="B72" s="28">
        <v>65</v>
      </c>
      <c r="C72" s="27" t="s">
        <v>692</v>
      </c>
      <c r="D72" s="29">
        <v>43595</v>
      </c>
      <c r="E72" s="28"/>
      <c r="F72" s="28" t="s">
        <v>667</v>
      </c>
      <c r="G72" s="28"/>
      <c r="H72" s="28" t="s">
        <v>682</v>
      </c>
      <c r="I72" s="28">
        <v>2.4506999999999999</v>
      </c>
      <c r="J72" s="11"/>
      <c r="K72" s="11"/>
      <c r="L72" s="11"/>
      <c r="M72" s="28"/>
      <c r="N72" s="27" t="s">
        <v>681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21"/>
      <c r="DBP72" s="1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</row>
    <row r="73" spans="2:5013" s="1" customFormat="1" ht="72.75" hidden="1" x14ac:dyDescent="0.25">
      <c r="B73" s="28">
        <v>66</v>
      </c>
      <c r="C73" s="27" t="s">
        <v>692</v>
      </c>
      <c r="D73" s="29">
        <v>43595</v>
      </c>
      <c r="E73" s="28"/>
      <c r="F73" s="28" t="s">
        <v>668</v>
      </c>
      <c r="G73" s="28"/>
      <c r="H73" s="28" t="s">
        <v>682</v>
      </c>
      <c r="I73" s="28">
        <v>2.4563000000000001</v>
      </c>
      <c r="J73" s="11"/>
      <c r="K73" s="11"/>
      <c r="L73" s="11"/>
      <c r="M73" s="28"/>
      <c r="N73" s="27" t="s">
        <v>681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22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19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</row>
    <row r="74" spans="2:5013" s="1" customFormat="1" ht="72.75" hidden="1" x14ac:dyDescent="0.25">
      <c r="B74" s="28">
        <v>67</v>
      </c>
      <c r="C74" s="27" t="s">
        <v>693</v>
      </c>
      <c r="D74" s="29">
        <v>41860</v>
      </c>
      <c r="E74" s="28"/>
      <c r="F74" s="28" t="s">
        <v>669</v>
      </c>
      <c r="G74" s="28"/>
      <c r="H74" s="28" t="s">
        <v>682</v>
      </c>
      <c r="I74" s="28">
        <v>4.7999999999999996E-3</v>
      </c>
      <c r="J74" s="11"/>
      <c r="K74" s="11"/>
      <c r="L74" s="11"/>
      <c r="M74" s="28"/>
      <c r="N74" s="27" t="s">
        <v>681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</row>
    <row r="75" spans="2:5013" s="1" customFormat="1" ht="72.75" hidden="1" x14ac:dyDescent="0.25">
      <c r="B75" s="28">
        <v>68</v>
      </c>
      <c r="C75" s="27" t="s">
        <v>694</v>
      </c>
      <c r="D75" s="33">
        <v>41803</v>
      </c>
      <c r="E75" s="28"/>
      <c r="F75" s="28" t="s">
        <v>678</v>
      </c>
      <c r="G75" s="28"/>
      <c r="H75" s="28" t="s">
        <v>682</v>
      </c>
      <c r="I75" s="28">
        <v>0.33119999999999999</v>
      </c>
      <c r="J75" s="28"/>
      <c r="K75" s="11"/>
      <c r="L75" s="11"/>
      <c r="M75" s="11"/>
      <c r="N75" s="27" t="s">
        <v>681</v>
      </c>
      <c r="O75" s="9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  <c r="BWR75" s="8"/>
      <c r="BWS75" s="8"/>
      <c r="BWT75" s="8"/>
      <c r="BWU75" s="8"/>
      <c r="BWV75" s="8"/>
      <c r="BWW75" s="8"/>
      <c r="BWX75" s="8"/>
      <c r="BWY75" s="8"/>
      <c r="BWZ75" s="8"/>
      <c r="BXA75" s="8"/>
      <c r="BXB75" s="8"/>
      <c r="BXC75" s="8"/>
      <c r="BXD75" s="8"/>
      <c r="BXE75" s="8"/>
      <c r="BXF75" s="8"/>
      <c r="BXG75" s="8"/>
      <c r="BXH75" s="8"/>
      <c r="BXI75" s="8"/>
      <c r="BXJ75" s="8"/>
      <c r="BXK75" s="8"/>
      <c r="BXL75" s="8"/>
      <c r="BXM75" s="8"/>
      <c r="BXN75" s="8"/>
      <c r="BXO75" s="8"/>
      <c r="BXP75" s="8"/>
      <c r="BXQ75" s="8"/>
      <c r="BXR75" s="8"/>
      <c r="BXS75" s="8"/>
      <c r="BXT75" s="8"/>
      <c r="BXU75" s="8"/>
      <c r="BXV75" s="8"/>
      <c r="BXW75" s="8"/>
      <c r="BXX75" s="8"/>
      <c r="BXY75" s="8"/>
      <c r="BXZ75" s="8"/>
      <c r="BYA75" s="8"/>
      <c r="BYB75" s="8"/>
      <c r="BYC75" s="8"/>
      <c r="BYD75" s="8"/>
      <c r="BYE75" s="8"/>
      <c r="BYF75" s="8"/>
      <c r="BYG75" s="8"/>
      <c r="BYH75" s="8"/>
      <c r="BYI75" s="8"/>
      <c r="BYJ75" s="8"/>
      <c r="BYK75" s="8"/>
      <c r="BYL75" s="8"/>
      <c r="BYM75" s="8"/>
      <c r="BYN75" s="8"/>
      <c r="BYO75" s="8"/>
      <c r="BYP75" s="8"/>
      <c r="BYQ75" s="8"/>
      <c r="BYR75" s="8"/>
      <c r="BYS75" s="8"/>
      <c r="BYT75" s="8"/>
      <c r="BYU75" s="8"/>
      <c r="BYV75" s="8"/>
      <c r="BYW75" s="8"/>
      <c r="BYX75" s="8"/>
      <c r="BYY75" s="8"/>
      <c r="BYZ75" s="8"/>
      <c r="BZA75" s="8"/>
      <c r="BZB75" s="8"/>
      <c r="BZC75" s="8"/>
      <c r="BZD75" s="8"/>
      <c r="BZE75" s="8"/>
      <c r="BZF75" s="8"/>
      <c r="BZG75" s="8"/>
      <c r="BZH75" s="8"/>
      <c r="BZI75" s="8"/>
      <c r="BZJ75" s="8"/>
      <c r="BZK75" s="8"/>
      <c r="BZL75" s="8"/>
      <c r="BZM75" s="8"/>
      <c r="BZN75" s="8"/>
      <c r="BZO75" s="8"/>
      <c r="BZP75" s="8"/>
      <c r="BZQ75" s="8"/>
      <c r="BZR75" s="8"/>
      <c r="BZS75" s="8"/>
      <c r="BZT75" s="8"/>
      <c r="BZU75" s="8"/>
      <c r="BZV75" s="8"/>
      <c r="BZW75" s="8"/>
      <c r="BZX75" s="8"/>
      <c r="BZY75" s="8"/>
      <c r="BZZ75" s="8"/>
      <c r="CAA75" s="8"/>
      <c r="CAB75" s="8"/>
      <c r="CAC75" s="8"/>
      <c r="CAD75" s="8"/>
      <c r="CAE75" s="8"/>
      <c r="CAF75" s="8"/>
      <c r="CAG75" s="8"/>
      <c r="CAH75" s="8"/>
      <c r="CAI75" s="8"/>
      <c r="CAJ75" s="8"/>
      <c r="CAK75" s="8"/>
      <c r="CAL75" s="8"/>
      <c r="CAM75" s="8"/>
      <c r="CAN75" s="8"/>
      <c r="CAO75" s="8"/>
      <c r="CAP75" s="8"/>
      <c r="CAQ75" s="8"/>
      <c r="CAR75" s="8"/>
      <c r="CAS75" s="8"/>
      <c r="CAT75" s="8"/>
      <c r="CAU75" s="8"/>
      <c r="CAV75" s="8"/>
      <c r="CAW75" s="8"/>
      <c r="CAX75" s="8"/>
      <c r="CAY75" s="8"/>
      <c r="CAZ75" s="8"/>
      <c r="CBA75" s="8"/>
      <c r="CBB75" s="8"/>
      <c r="CBC75" s="8"/>
      <c r="CBD75" s="8"/>
      <c r="CBE75" s="8"/>
      <c r="CBF75" s="8"/>
      <c r="CBG75" s="8"/>
      <c r="CBH75" s="8"/>
      <c r="CBI75" s="8"/>
      <c r="CBJ75" s="8"/>
      <c r="CBK75" s="8"/>
      <c r="CBL75" s="8"/>
      <c r="CBM75" s="8"/>
      <c r="CBN75" s="8"/>
      <c r="CBO75" s="8"/>
      <c r="CBP75" s="8"/>
      <c r="CBQ75" s="8"/>
      <c r="CBR75" s="8"/>
      <c r="CBS75" s="8"/>
      <c r="CBT75" s="8"/>
      <c r="CBU75" s="8"/>
      <c r="CBV75" s="8"/>
      <c r="CBW75" s="8"/>
      <c r="CBX75" s="8"/>
      <c r="CBY75" s="8"/>
      <c r="CBZ75" s="8"/>
      <c r="CCA75" s="8"/>
      <c r="CCB75" s="8"/>
      <c r="CCC75" s="8"/>
      <c r="CCD75" s="8"/>
      <c r="CCE75" s="8"/>
      <c r="CCF75" s="8"/>
      <c r="CCG75" s="8"/>
      <c r="CCH75" s="8"/>
      <c r="CCI75" s="8"/>
      <c r="CCJ75" s="8"/>
      <c r="CCK75" s="8"/>
      <c r="CCL75" s="8"/>
      <c r="CCM75" s="8"/>
      <c r="CCN75" s="8"/>
      <c r="CCO75" s="8"/>
      <c r="CCP75" s="8"/>
      <c r="CCQ75" s="8"/>
      <c r="CCR75" s="8"/>
      <c r="CCS75" s="8"/>
      <c r="CCT75" s="8"/>
      <c r="CCU75" s="8"/>
      <c r="CCV75" s="8"/>
      <c r="CCW75" s="8"/>
      <c r="CCX75" s="8"/>
      <c r="CCY75" s="8"/>
      <c r="CCZ75" s="8"/>
      <c r="CDA75" s="8"/>
      <c r="CDB75" s="8"/>
      <c r="CDC75" s="8"/>
      <c r="CDD75" s="8"/>
      <c r="CDE75" s="8"/>
      <c r="CDF75" s="8"/>
      <c r="CDG75" s="8"/>
      <c r="CDH75" s="8"/>
      <c r="CDI75" s="8"/>
      <c r="CDJ75" s="8"/>
      <c r="CDK75" s="8"/>
      <c r="CDL75" s="8"/>
      <c r="CDM75" s="8"/>
      <c r="CDN75" s="8"/>
      <c r="CDO75" s="8"/>
      <c r="CDP75" s="8"/>
      <c r="CDQ75" s="8"/>
      <c r="CDR75" s="8"/>
      <c r="CDS75" s="8"/>
      <c r="CDT75" s="8"/>
      <c r="CDU75" s="8"/>
      <c r="CDV75" s="8"/>
      <c r="CDW75" s="8"/>
      <c r="CDX75" s="8"/>
      <c r="CDY75" s="8"/>
      <c r="CDZ75" s="8"/>
      <c r="CEA75" s="8"/>
      <c r="CEB75" s="8"/>
      <c r="CEC75" s="8"/>
      <c r="CED75" s="8"/>
      <c r="CEE75" s="8"/>
      <c r="CEF75" s="8"/>
      <c r="CEG75" s="8"/>
      <c r="CEH75" s="8"/>
      <c r="CEI75" s="8"/>
      <c r="CEJ75" s="8"/>
      <c r="CEK75" s="8"/>
      <c r="CEL75" s="8"/>
      <c r="CEM75" s="8"/>
      <c r="CEN75" s="8"/>
      <c r="CEO75" s="8"/>
      <c r="CEP75" s="8"/>
      <c r="CEQ75" s="8"/>
      <c r="CER75" s="8"/>
      <c r="CES75" s="8"/>
      <c r="CET75" s="8"/>
      <c r="CEU75" s="8"/>
      <c r="CEV75" s="8"/>
      <c r="CEW75" s="8"/>
      <c r="CEX75" s="8"/>
      <c r="CEY75" s="8"/>
      <c r="CEZ75" s="8"/>
      <c r="CFA75" s="8"/>
      <c r="CFB75" s="8"/>
      <c r="CFC75" s="8"/>
      <c r="CFD75" s="8"/>
      <c r="CFE75" s="8"/>
      <c r="CFF75" s="8"/>
      <c r="CFG75" s="8"/>
      <c r="CFH75" s="8"/>
      <c r="CFI75" s="8"/>
      <c r="CFJ75" s="8"/>
      <c r="CFK75" s="8"/>
      <c r="CFL75" s="8"/>
      <c r="CFM75" s="8"/>
      <c r="CFN75" s="8"/>
      <c r="CFO75" s="8"/>
      <c r="CFP75" s="8"/>
      <c r="CFQ75" s="8"/>
      <c r="CFR75" s="8"/>
      <c r="CFS75" s="8"/>
      <c r="CFT75" s="8"/>
      <c r="CFU75" s="8"/>
      <c r="CFV75" s="8"/>
      <c r="CFW75" s="8"/>
      <c r="CFX75" s="8"/>
      <c r="CFY75" s="8"/>
      <c r="CFZ75" s="8"/>
      <c r="CGA75" s="8"/>
      <c r="CGB75" s="8"/>
      <c r="CGC75" s="8"/>
      <c r="CGD75" s="8"/>
      <c r="CGE75" s="8"/>
      <c r="CGF75" s="8"/>
      <c r="CGG75" s="8"/>
      <c r="CGH75" s="8"/>
      <c r="CGI75" s="8"/>
      <c r="CGJ75" s="8"/>
      <c r="CGK75" s="8"/>
      <c r="CGL75" s="8"/>
      <c r="CGM75" s="8"/>
      <c r="CGN75" s="8"/>
      <c r="CGO75" s="8"/>
      <c r="CGP75" s="8"/>
      <c r="CGQ75" s="8"/>
      <c r="CGR75" s="8"/>
      <c r="CGS75" s="8"/>
      <c r="CGT75" s="8"/>
      <c r="CGU75" s="8"/>
      <c r="CGV75" s="8"/>
      <c r="CGW75" s="8"/>
      <c r="CGX75" s="8"/>
      <c r="CGY75" s="8"/>
      <c r="CGZ75" s="8"/>
      <c r="CHA75" s="8"/>
      <c r="CHB75" s="8"/>
      <c r="CHC75" s="8"/>
      <c r="CHD75" s="8"/>
      <c r="CHE75" s="8"/>
      <c r="CHF75" s="8"/>
      <c r="CHG75" s="8"/>
      <c r="CHH75" s="8"/>
      <c r="CHI75" s="8"/>
      <c r="CHJ75" s="8"/>
      <c r="CHK75" s="8"/>
      <c r="CHL75" s="8"/>
      <c r="CHM75" s="8"/>
      <c r="CHN75" s="8"/>
      <c r="CHO75" s="8"/>
      <c r="CHP75" s="8"/>
      <c r="CHQ75" s="8"/>
      <c r="CHR75" s="8"/>
      <c r="CHS75" s="8"/>
      <c r="CHT75" s="8"/>
      <c r="CHU75" s="8"/>
      <c r="CHV75" s="8"/>
      <c r="CHW75" s="8"/>
      <c r="CHX75" s="8"/>
      <c r="CHY75" s="8"/>
      <c r="CHZ75" s="8"/>
      <c r="CIA75" s="8"/>
      <c r="CIB75" s="8"/>
      <c r="CIC75" s="8"/>
      <c r="CID75" s="8"/>
      <c r="CIE75" s="8"/>
      <c r="CIF75" s="8"/>
      <c r="CIG75" s="8"/>
      <c r="CIH75" s="8"/>
      <c r="CII75" s="8"/>
      <c r="CIJ75" s="8"/>
      <c r="CIK75" s="8"/>
      <c r="CIL75" s="8"/>
      <c r="CIM75" s="8"/>
      <c r="CIN75" s="8"/>
      <c r="CIO75" s="8"/>
      <c r="CIP75" s="8"/>
      <c r="CIQ75" s="8"/>
      <c r="CIR75" s="8"/>
      <c r="CIS75" s="8"/>
      <c r="CIT75" s="8"/>
      <c r="CIU75" s="8"/>
      <c r="CIV75" s="8"/>
      <c r="CIW75" s="8"/>
      <c r="CIX75" s="8"/>
      <c r="CIY75" s="8"/>
      <c r="CIZ75" s="8"/>
      <c r="CJA75" s="8"/>
      <c r="CJB75" s="8"/>
      <c r="CJC75" s="8"/>
      <c r="CJD75" s="8"/>
      <c r="CJE75" s="8"/>
      <c r="CJF75" s="8"/>
      <c r="CJG75" s="8"/>
      <c r="CJH75" s="8"/>
      <c r="CJI75" s="8"/>
      <c r="CJJ75" s="8"/>
      <c r="CJK75" s="8"/>
      <c r="CJL75" s="8"/>
      <c r="CJM75" s="8"/>
      <c r="CJN75" s="8"/>
      <c r="CJO75" s="8"/>
      <c r="CJP75" s="8"/>
      <c r="CJQ75" s="8"/>
      <c r="CJR75" s="8"/>
      <c r="CJS75" s="8"/>
      <c r="CJT75" s="8"/>
      <c r="CJU75" s="8"/>
      <c r="CJV75" s="8"/>
      <c r="CJW75" s="8"/>
      <c r="CJX75" s="8"/>
      <c r="CJY75" s="8"/>
      <c r="CJZ75" s="8"/>
      <c r="CKA75" s="8"/>
      <c r="CKB75" s="8"/>
      <c r="CKC75" s="8"/>
      <c r="CKD75" s="8"/>
      <c r="CKE75" s="8"/>
      <c r="CKF75" s="8"/>
      <c r="CKG75" s="8"/>
      <c r="CKH75" s="8"/>
      <c r="CKI75" s="8"/>
      <c r="CKJ75" s="8"/>
      <c r="CKK75" s="8"/>
      <c r="CKL75" s="8"/>
      <c r="CKM75" s="8"/>
      <c r="CKN75" s="8"/>
      <c r="CKO75" s="8"/>
      <c r="CKP75" s="8"/>
      <c r="CKQ75" s="8"/>
      <c r="CKR75" s="8"/>
      <c r="CKS75" s="8"/>
      <c r="CKT75" s="8"/>
      <c r="CKU75" s="8"/>
      <c r="CKV75" s="8"/>
      <c r="CKW75" s="8"/>
      <c r="CKX75" s="8"/>
      <c r="CKY75" s="8"/>
      <c r="CKZ75" s="8"/>
      <c r="CLA75" s="8"/>
      <c r="CLB75" s="8"/>
      <c r="CLC75" s="8"/>
      <c r="CLD75" s="8"/>
      <c r="CLE75" s="8"/>
      <c r="CLF75" s="8"/>
      <c r="CLG75" s="8"/>
      <c r="CLH75" s="8"/>
      <c r="CLI75" s="8"/>
      <c r="CLJ75" s="8"/>
      <c r="CLK75" s="8"/>
      <c r="CLL75" s="8"/>
      <c r="CLM75" s="8"/>
      <c r="CLN75" s="8"/>
      <c r="CLO75" s="8"/>
      <c r="CLP75" s="8"/>
      <c r="CLQ75" s="8"/>
      <c r="CLR75" s="8"/>
      <c r="CLS75" s="8"/>
      <c r="CLT75" s="8"/>
      <c r="CLU75" s="8"/>
      <c r="CLV75" s="8"/>
      <c r="CLW75" s="8"/>
      <c r="CLX75" s="8"/>
      <c r="CLY75" s="8"/>
      <c r="CLZ75" s="8"/>
      <c r="CMA75" s="8"/>
      <c r="CMB75" s="8"/>
      <c r="CMC75" s="8"/>
      <c r="CMD75" s="8"/>
      <c r="CME75" s="8"/>
      <c r="CMF75" s="8"/>
      <c r="CMG75" s="8"/>
      <c r="CMH75" s="8"/>
      <c r="CMI75" s="8"/>
      <c r="CMJ75" s="8"/>
      <c r="CMK75" s="8"/>
      <c r="CML75" s="8"/>
      <c r="CMM75" s="8"/>
      <c r="CMN75" s="8"/>
      <c r="CMO75" s="8"/>
      <c r="CMP75" s="8"/>
      <c r="CMQ75" s="8"/>
      <c r="CMR75" s="8"/>
      <c r="CMS75" s="8"/>
      <c r="CMT75" s="8"/>
      <c r="CMU75" s="8"/>
      <c r="CMV75" s="8"/>
      <c r="CMW75" s="8"/>
      <c r="CMX75" s="8"/>
      <c r="CMY75" s="8"/>
      <c r="CMZ75" s="8"/>
      <c r="CNA75" s="8"/>
      <c r="CNB75" s="8"/>
      <c r="CNC75" s="8"/>
      <c r="CND75" s="8"/>
      <c r="CNE75" s="8"/>
      <c r="CNF75" s="8"/>
      <c r="CNG75" s="8"/>
      <c r="CNH75" s="8"/>
      <c r="CNI75" s="8"/>
      <c r="CNJ75" s="8"/>
      <c r="CNK75" s="8"/>
      <c r="CNL75" s="8"/>
      <c r="CNM75" s="8"/>
      <c r="CNN75" s="8"/>
      <c r="CNO75" s="8"/>
      <c r="CNP75" s="8"/>
      <c r="CNQ75" s="8"/>
      <c r="CNR75" s="8"/>
      <c r="CNS75" s="8"/>
      <c r="CNT75" s="8"/>
      <c r="CNU75" s="8"/>
      <c r="CNV75" s="8"/>
      <c r="CNW75" s="8"/>
      <c r="CNX75" s="8"/>
      <c r="CNY75" s="8"/>
      <c r="CNZ75" s="8"/>
      <c r="COA75" s="8"/>
      <c r="COB75" s="8"/>
      <c r="COC75" s="8"/>
      <c r="COD75" s="8"/>
      <c r="COE75" s="8"/>
      <c r="COF75" s="8"/>
      <c r="COG75" s="8"/>
      <c r="COH75" s="8"/>
      <c r="COI75" s="8"/>
      <c r="COJ75" s="8"/>
      <c r="COK75" s="8"/>
      <c r="COL75" s="8"/>
      <c r="COM75" s="8"/>
      <c r="CON75" s="8"/>
      <c r="COO75" s="8"/>
      <c r="COP75" s="8"/>
      <c r="COQ75" s="8"/>
      <c r="COR75" s="8"/>
      <c r="COS75" s="8"/>
      <c r="COT75" s="8"/>
      <c r="COU75" s="8"/>
      <c r="COV75" s="8"/>
      <c r="COW75" s="8"/>
      <c r="COX75" s="8"/>
      <c r="COY75" s="8"/>
      <c r="COZ75" s="8"/>
      <c r="CPA75" s="8"/>
      <c r="CPB75" s="8"/>
      <c r="CPC75" s="8"/>
      <c r="CPD75" s="8"/>
      <c r="CPE75" s="8"/>
      <c r="CPF75" s="8"/>
      <c r="CPG75" s="8"/>
      <c r="CPH75" s="8"/>
      <c r="CPI75" s="8"/>
      <c r="CPJ75" s="8"/>
      <c r="CPK75" s="8"/>
      <c r="CPL75" s="8"/>
      <c r="CPM75" s="8"/>
      <c r="CPN75" s="8"/>
      <c r="CPO75" s="8"/>
      <c r="CPP75" s="8"/>
      <c r="CPQ75" s="8"/>
      <c r="CPR75" s="8"/>
      <c r="CPS75" s="8"/>
      <c r="CPT75" s="8"/>
      <c r="CPU75" s="8"/>
      <c r="CPV75" s="8"/>
      <c r="CPW75" s="8"/>
      <c r="CPX75" s="8"/>
      <c r="CPY75" s="8"/>
      <c r="CPZ75" s="8"/>
      <c r="CQA75" s="8"/>
      <c r="CQB75" s="8"/>
      <c r="CQC75" s="8"/>
      <c r="CQD75" s="8"/>
      <c r="CQE75" s="8"/>
      <c r="CQF75" s="8"/>
      <c r="CQG75" s="8"/>
      <c r="CQH75" s="8"/>
      <c r="CQI75" s="8"/>
      <c r="CQJ75" s="8"/>
      <c r="CQK75" s="8"/>
      <c r="CQL75" s="8"/>
      <c r="CQM75" s="8"/>
      <c r="CQN75" s="8"/>
      <c r="CQO75" s="8"/>
      <c r="CQP75" s="8"/>
      <c r="CQQ75" s="8"/>
      <c r="CQR75" s="8"/>
      <c r="CQS75" s="8"/>
      <c r="CQT75" s="8"/>
      <c r="CQU75" s="8"/>
      <c r="CQV75" s="8"/>
      <c r="CQW75" s="8"/>
      <c r="CQX75" s="8"/>
      <c r="CQY75" s="8"/>
      <c r="CQZ75" s="8"/>
      <c r="CRA75" s="8"/>
      <c r="CRB75" s="8"/>
      <c r="CRC75" s="8"/>
      <c r="CRD75" s="8"/>
      <c r="CRE75" s="8"/>
      <c r="CRF75" s="8"/>
      <c r="CRG75" s="8"/>
      <c r="CRH75" s="8"/>
      <c r="CRI75" s="8"/>
      <c r="CRJ75" s="8"/>
      <c r="CRK75" s="8"/>
      <c r="CRL75" s="8"/>
      <c r="CRM75" s="8"/>
      <c r="CRN75" s="8"/>
      <c r="CRO75" s="8"/>
      <c r="CRP75" s="8"/>
      <c r="CRQ75" s="8"/>
      <c r="CRR75" s="8"/>
      <c r="CRS75" s="8"/>
      <c r="CRT75" s="8"/>
      <c r="CRU75" s="8"/>
      <c r="CRV75" s="8"/>
      <c r="CRW75" s="8"/>
      <c r="CRX75" s="8"/>
      <c r="CRY75" s="8"/>
      <c r="CRZ75" s="8"/>
      <c r="CSA75" s="8"/>
      <c r="CSB75" s="8"/>
      <c r="CSC75" s="8"/>
      <c r="CSD75" s="8"/>
      <c r="CSE75" s="8"/>
      <c r="CSF75" s="8"/>
      <c r="CSG75" s="8"/>
      <c r="CSH75" s="8"/>
      <c r="CSI75" s="8"/>
      <c r="CSJ75" s="8"/>
      <c r="CSK75" s="8"/>
      <c r="CSL75" s="8"/>
      <c r="CSM75" s="8"/>
      <c r="CSN75" s="8"/>
      <c r="CSO75" s="8"/>
      <c r="CSP75" s="8"/>
      <c r="CSQ75" s="8"/>
      <c r="CSR75" s="8"/>
      <c r="CSS75" s="8"/>
      <c r="CST75" s="8"/>
      <c r="CSU75" s="8"/>
      <c r="CSV75" s="8"/>
      <c r="CSW75" s="8"/>
      <c r="CSX75" s="8"/>
      <c r="CSY75" s="8"/>
      <c r="CSZ75" s="8"/>
      <c r="CTA75" s="8"/>
      <c r="CTB75" s="8"/>
      <c r="CTC75" s="8"/>
      <c r="CTD75" s="8"/>
      <c r="CTE75" s="8"/>
      <c r="CTF75" s="8"/>
      <c r="CTG75" s="8"/>
      <c r="CTH75" s="8"/>
      <c r="CTI75" s="8"/>
      <c r="CTJ75" s="8"/>
      <c r="CTK75" s="8"/>
      <c r="CTL75" s="8"/>
      <c r="CTM75" s="8"/>
      <c r="CTN75" s="8"/>
      <c r="CTO75" s="8"/>
      <c r="CTP75" s="8"/>
      <c r="CTQ75" s="8"/>
      <c r="CTR75" s="8"/>
      <c r="CTS75" s="8"/>
      <c r="CTT75" s="8"/>
      <c r="CTU75" s="8"/>
      <c r="CTV75" s="8"/>
      <c r="CTW75" s="8"/>
      <c r="CTX75" s="8"/>
      <c r="CTY75" s="8"/>
      <c r="CTZ75" s="8"/>
      <c r="CUA75" s="8"/>
      <c r="CUB75" s="8"/>
      <c r="CUC75" s="8"/>
      <c r="CUD75" s="8"/>
      <c r="CUE75" s="8"/>
      <c r="CUF75" s="8"/>
      <c r="CUG75" s="8"/>
      <c r="CUH75" s="8"/>
      <c r="CUI75" s="8"/>
      <c r="CUJ75" s="8"/>
      <c r="CUK75" s="8"/>
      <c r="CUL75" s="8"/>
      <c r="CUM75" s="8"/>
      <c r="CUN75" s="8"/>
      <c r="CUO75" s="8"/>
      <c r="CUP75" s="8"/>
      <c r="CUQ75" s="8"/>
      <c r="CUR75" s="8"/>
      <c r="CUS75" s="8"/>
      <c r="CUT75" s="8"/>
      <c r="CUU75" s="8"/>
      <c r="CUV75" s="8"/>
      <c r="CUW75" s="8"/>
      <c r="CUX75" s="8"/>
      <c r="CUY75" s="8"/>
      <c r="CUZ75" s="8"/>
      <c r="CVA75" s="8"/>
      <c r="CVB75" s="8"/>
      <c r="CVC75" s="8"/>
      <c r="CVD75" s="8"/>
      <c r="CVE75" s="8"/>
      <c r="CVF75" s="8"/>
      <c r="CVG75" s="8"/>
      <c r="CVH75" s="8"/>
      <c r="CVI75" s="8"/>
      <c r="CVJ75" s="8"/>
      <c r="CVK75" s="8"/>
      <c r="CVL75" s="8"/>
      <c r="CVM75" s="8"/>
      <c r="CVN75" s="8"/>
      <c r="CVO75" s="8"/>
      <c r="CVP75" s="8"/>
      <c r="CVQ75" s="8"/>
      <c r="CVR75" s="8"/>
      <c r="CVS75" s="8"/>
      <c r="CVT75" s="8"/>
      <c r="CVU75" s="8"/>
      <c r="CVV75" s="8"/>
      <c r="CVW75" s="8"/>
      <c r="CVX75" s="8"/>
      <c r="CVY75" s="8"/>
      <c r="CVZ75" s="8"/>
      <c r="CWA75" s="8"/>
      <c r="CWB75" s="8"/>
      <c r="CWC75" s="8"/>
      <c r="CWD75" s="8"/>
      <c r="CWE75" s="8"/>
      <c r="CWF75" s="8"/>
      <c r="CWG75" s="8"/>
      <c r="CWH75" s="8"/>
      <c r="CWI75" s="8"/>
      <c r="CWJ75" s="8"/>
      <c r="CWK75" s="8"/>
      <c r="CWL75" s="8"/>
      <c r="CWM75" s="8"/>
      <c r="CWN75" s="8"/>
      <c r="CWO75" s="8"/>
      <c r="CWP75" s="8"/>
      <c r="CWQ75" s="8"/>
      <c r="CWR75" s="8"/>
      <c r="CWS75" s="8"/>
      <c r="CWT75" s="8"/>
      <c r="CWU75" s="8"/>
      <c r="CWV75" s="8"/>
      <c r="CWW75" s="8"/>
      <c r="CWX75" s="8"/>
      <c r="CWY75" s="8"/>
      <c r="CWZ75" s="8"/>
      <c r="CXA75" s="8"/>
      <c r="CXB75" s="8"/>
      <c r="CXC75" s="8"/>
      <c r="CXD75" s="8"/>
      <c r="CXE75" s="8"/>
      <c r="CXF75" s="8"/>
      <c r="CXG75" s="8"/>
      <c r="CXH75" s="8"/>
      <c r="CXI75" s="8"/>
      <c r="CXJ75" s="8"/>
      <c r="CXK75" s="8"/>
      <c r="CXL75" s="8"/>
      <c r="CXM75" s="8"/>
      <c r="CXN75" s="8"/>
      <c r="CXO75" s="8"/>
      <c r="CXP75" s="8"/>
      <c r="CXQ75" s="8"/>
      <c r="CXR75" s="8"/>
      <c r="CXS75" s="8"/>
      <c r="CXT75" s="8"/>
      <c r="CXU75" s="8"/>
      <c r="CXV75" s="8"/>
      <c r="CXW75" s="8"/>
      <c r="CXX75" s="8"/>
      <c r="CXY75" s="8"/>
      <c r="CXZ75" s="8"/>
      <c r="CYA75" s="8"/>
      <c r="CYB75" s="8"/>
      <c r="CYC75" s="8"/>
      <c r="CYD75" s="8"/>
      <c r="CYE75" s="8"/>
      <c r="CYF75" s="8"/>
      <c r="CYG75" s="8"/>
      <c r="CYH75" s="8"/>
      <c r="CYI75" s="8"/>
      <c r="CYJ75" s="8"/>
      <c r="CYK75" s="8"/>
      <c r="CYL75" s="8"/>
      <c r="CYM75" s="8"/>
      <c r="CYN75" s="8"/>
      <c r="CYO75" s="8"/>
      <c r="CYP75" s="8"/>
      <c r="CYQ75" s="8"/>
      <c r="CYR75" s="8"/>
      <c r="CYS75" s="8"/>
      <c r="CYT75" s="8"/>
      <c r="CYU75" s="8"/>
      <c r="CYV75" s="8"/>
      <c r="CYW75" s="8"/>
      <c r="CYX75" s="8"/>
      <c r="CYY75" s="8"/>
      <c r="CYZ75" s="8"/>
      <c r="CZA75" s="8"/>
      <c r="CZB75" s="8"/>
      <c r="CZC75" s="8"/>
      <c r="CZD75" s="8"/>
      <c r="CZE75" s="8"/>
      <c r="CZF75" s="8"/>
      <c r="CZG75" s="8"/>
      <c r="CZH75" s="8"/>
      <c r="CZI75" s="8"/>
      <c r="CZJ75" s="8"/>
      <c r="CZK75" s="8"/>
      <c r="CZL75" s="8"/>
      <c r="CZM75" s="8"/>
      <c r="CZN75" s="8"/>
      <c r="CZO75" s="8"/>
      <c r="CZP75" s="8"/>
      <c r="CZQ75" s="8"/>
      <c r="CZR75" s="8"/>
      <c r="CZS75" s="8"/>
      <c r="CZT75" s="8"/>
      <c r="CZU75" s="8"/>
      <c r="CZV75" s="8"/>
      <c r="CZW75" s="8"/>
      <c r="CZX75" s="8"/>
      <c r="CZY75" s="8"/>
      <c r="CZZ75" s="8"/>
      <c r="DAA75" s="8"/>
      <c r="DAB75" s="8"/>
      <c r="DAC75" s="8"/>
      <c r="DAD75" s="8"/>
      <c r="DAE75" s="8"/>
      <c r="DAF75" s="8"/>
      <c r="DAG75" s="8"/>
      <c r="DAH75" s="8"/>
      <c r="DAI75" s="8"/>
      <c r="DAJ75" s="8"/>
      <c r="DAK75" s="8"/>
      <c r="DAL75" s="8"/>
      <c r="DAM75" s="8"/>
      <c r="DAN75" s="8"/>
      <c r="DAO75" s="8"/>
      <c r="DAP75" s="8"/>
      <c r="DAQ75" s="8"/>
      <c r="DAR75" s="8"/>
      <c r="DAS75" s="8"/>
      <c r="DAT75" s="8"/>
      <c r="DAU75" s="8"/>
      <c r="DAV75" s="8"/>
      <c r="DAW75" s="8"/>
      <c r="DAX75" s="8"/>
      <c r="DAY75" s="8"/>
      <c r="DAZ75" s="8"/>
      <c r="DBA75" s="8"/>
      <c r="DBB75" s="8"/>
      <c r="DBC75" s="8"/>
      <c r="DBD75" s="8"/>
      <c r="DBE75" s="8"/>
      <c r="DBF75" s="8"/>
      <c r="DBG75" s="8"/>
      <c r="DBH75" s="8"/>
      <c r="DBI75" s="8"/>
      <c r="DBJ75" s="8"/>
      <c r="DBK75" s="8"/>
      <c r="DBL75" s="8"/>
      <c r="DBM75" s="8"/>
      <c r="DBN75" s="8"/>
      <c r="DBO75" s="8"/>
      <c r="DBP75" s="8"/>
      <c r="DBQ75" s="8"/>
      <c r="DBR75" s="8"/>
      <c r="DBS75" s="8"/>
      <c r="DBT75" s="8"/>
      <c r="DBU75" s="8"/>
      <c r="DBV75" s="8"/>
      <c r="DBW75" s="8"/>
      <c r="DBX75" s="8"/>
      <c r="DBY75" s="8"/>
      <c r="DBZ75" s="8"/>
      <c r="DCA75" s="8"/>
      <c r="DCB75" s="8"/>
      <c r="DCC75" s="8"/>
      <c r="DCD75" s="8"/>
      <c r="DCE75" s="8"/>
      <c r="DCF75" s="8"/>
      <c r="DCG75" s="8"/>
      <c r="DCH75" s="8"/>
      <c r="DCI75" s="8"/>
      <c r="DCJ75" s="8"/>
      <c r="DCK75" s="8"/>
      <c r="DCL75" s="8"/>
      <c r="DCM75" s="8"/>
      <c r="DCN75" s="8"/>
      <c r="DCO75" s="8"/>
      <c r="DCP75" s="8"/>
      <c r="DCQ75" s="8"/>
      <c r="DCR75" s="8"/>
      <c r="DCS75" s="8"/>
      <c r="DCT75" s="8"/>
      <c r="DCU75" s="8"/>
      <c r="DCV75" s="8"/>
      <c r="DCW75" s="8"/>
      <c r="DCX75" s="8"/>
      <c r="DCY75" s="8"/>
      <c r="DCZ75" s="8"/>
      <c r="DDA75" s="8"/>
      <c r="DDB75" s="8"/>
      <c r="DDC75" s="8"/>
      <c r="DDD75" s="8"/>
      <c r="DDE75" s="8"/>
      <c r="DDF75" s="8"/>
      <c r="DDG75" s="8"/>
      <c r="DDH75" s="8"/>
      <c r="DDI75" s="8"/>
      <c r="DDJ75" s="8"/>
      <c r="DDK75" s="8"/>
      <c r="DDL75" s="8"/>
      <c r="DDM75" s="8"/>
      <c r="DDN75" s="8"/>
      <c r="DDO75" s="8"/>
      <c r="DDP75" s="8"/>
      <c r="DDQ75" s="8"/>
      <c r="DDR75" s="8"/>
      <c r="DDS75" s="8"/>
      <c r="DDT75" s="8"/>
      <c r="DDU75" s="8"/>
      <c r="DDV75" s="8"/>
      <c r="DDW75" s="8"/>
      <c r="DDX75" s="8"/>
      <c r="DDY75" s="8"/>
      <c r="DDZ75" s="8"/>
      <c r="DEA75" s="8"/>
      <c r="DEB75" s="8"/>
      <c r="DEC75" s="8"/>
      <c r="DED75" s="8"/>
      <c r="DEE75" s="8"/>
      <c r="DEF75" s="8"/>
      <c r="DEG75" s="8"/>
      <c r="DEH75" s="8"/>
      <c r="DEI75" s="8"/>
      <c r="DEJ75" s="8"/>
      <c r="DEK75" s="8"/>
      <c r="DEL75" s="8"/>
      <c r="DEM75" s="8"/>
      <c r="DEN75" s="8"/>
      <c r="DEO75" s="8"/>
      <c r="DEP75" s="8"/>
      <c r="DEQ75" s="8"/>
      <c r="DER75" s="8"/>
      <c r="DES75" s="8"/>
      <c r="DET75" s="8"/>
      <c r="DEU75" s="8"/>
      <c r="DEV75" s="8"/>
      <c r="DEW75" s="8"/>
      <c r="DEX75" s="8"/>
      <c r="DEY75" s="8"/>
      <c r="DEZ75" s="8"/>
      <c r="DFA75" s="8"/>
      <c r="DFB75" s="8"/>
      <c r="DFC75" s="8"/>
      <c r="DFD75" s="8"/>
      <c r="DFE75" s="8"/>
      <c r="DFF75" s="8"/>
      <c r="DFG75" s="8"/>
      <c r="DFH75" s="8"/>
      <c r="DFI75" s="8"/>
      <c r="DFJ75" s="8"/>
      <c r="DFK75" s="8"/>
      <c r="DFL75" s="8"/>
      <c r="DFM75" s="8"/>
      <c r="DFN75" s="8"/>
      <c r="DFO75" s="8"/>
      <c r="DFP75" s="8"/>
      <c r="DFQ75" s="8"/>
      <c r="DFR75" s="8"/>
      <c r="DFS75" s="8"/>
      <c r="DFT75" s="8"/>
      <c r="DFU75" s="8"/>
      <c r="DFV75" s="8"/>
      <c r="DFW75" s="8"/>
      <c r="DFX75" s="8"/>
      <c r="DFY75" s="8"/>
      <c r="DFZ75" s="8"/>
      <c r="DGA75" s="8"/>
      <c r="DGB75" s="8"/>
      <c r="DGC75" s="8"/>
      <c r="DGD75" s="8"/>
      <c r="DGE75" s="8"/>
      <c r="DGF75" s="8"/>
      <c r="DGG75" s="8"/>
      <c r="DGH75" s="8"/>
      <c r="DGI75" s="8"/>
      <c r="DGJ75" s="8"/>
      <c r="DGK75" s="8"/>
      <c r="DGL75" s="8"/>
      <c r="DGM75" s="8"/>
      <c r="DGN75" s="8"/>
      <c r="DGO75" s="8"/>
      <c r="DGP75" s="8"/>
      <c r="DGQ75" s="8"/>
      <c r="DGR75" s="8"/>
      <c r="DGS75" s="8"/>
      <c r="DGT75" s="8"/>
      <c r="DGU75" s="8"/>
      <c r="DGV75" s="8"/>
      <c r="DGW75" s="8"/>
      <c r="DGX75" s="8"/>
      <c r="DGY75" s="8"/>
      <c r="DGZ75" s="8"/>
      <c r="DHA75" s="8"/>
      <c r="DHB75" s="8"/>
      <c r="DHC75" s="8"/>
      <c r="DHD75" s="8"/>
      <c r="DHE75" s="8"/>
      <c r="DHF75" s="8"/>
      <c r="DHG75" s="8"/>
      <c r="DHH75" s="8"/>
      <c r="DHI75" s="8"/>
      <c r="DHJ75" s="8"/>
      <c r="DHK75" s="8"/>
      <c r="DHL75" s="8"/>
      <c r="DHM75" s="8"/>
      <c r="DHN75" s="8"/>
      <c r="DHO75" s="8"/>
      <c r="DHP75" s="8"/>
      <c r="DHQ75" s="8"/>
      <c r="DHR75" s="8"/>
      <c r="DHS75" s="8"/>
      <c r="DHT75" s="8"/>
      <c r="DHU75" s="8"/>
      <c r="DHV75" s="8"/>
      <c r="DHW75" s="8"/>
      <c r="DHX75" s="8"/>
      <c r="DHY75" s="8"/>
      <c r="DHZ75" s="8"/>
      <c r="DIA75" s="8"/>
      <c r="DIB75" s="8"/>
      <c r="DIC75" s="8"/>
      <c r="DID75" s="8"/>
      <c r="DIE75" s="8"/>
      <c r="DIF75" s="8"/>
      <c r="DIG75" s="8"/>
      <c r="DIH75" s="8"/>
      <c r="DII75" s="8"/>
      <c r="DIJ75" s="8"/>
      <c r="DIK75" s="8"/>
      <c r="DIL75" s="8"/>
      <c r="DIM75" s="8"/>
      <c r="DIN75" s="8"/>
      <c r="DIO75" s="8"/>
      <c r="DIP75" s="8"/>
      <c r="DIQ75" s="8"/>
      <c r="DIR75" s="8"/>
      <c r="DIS75" s="8"/>
      <c r="DIT75" s="8"/>
      <c r="DIU75" s="8"/>
      <c r="DIV75" s="8"/>
      <c r="DIW75" s="8"/>
      <c r="DIX75" s="8"/>
      <c r="DIY75" s="8"/>
      <c r="DIZ75" s="8"/>
      <c r="DJA75" s="8"/>
      <c r="DJB75" s="8"/>
      <c r="DJC75" s="8"/>
      <c r="DJD75" s="8"/>
      <c r="DJE75" s="8"/>
      <c r="DJF75" s="8"/>
      <c r="DJG75" s="8"/>
      <c r="DJH75" s="8"/>
      <c r="DJI75" s="8"/>
      <c r="DJJ75" s="8"/>
      <c r="DJK75" s="8"/>
      <c r="DJL75" s="8"/>
      <c r="DJM75" s="8"/>
      <c r="DJN75" s="8"/>
      <c r="DJO75" s="8"/>
      <c r="DJP75" s="8"/>
      <c r="DJQ75" s="8"/>
      <c r="DJR75" s="8"/>
      <c r="DJS75" s="8"/>
      <c r="DJT75" s="8"/>
      <c r="DJU75" s="8"/>
      <c r="DJV75" s="8"/>
      <c r="DJW75" s="8"/>
      <c r="DJX75" s="8"/>
      <c r="DJY75" s="8"/>
      <c r="DJZ75" s="8"/>
      <c r="DKA75" s="8"/>
      <c r="DKB75" s="8"/>
      <c r="DKC75" s="8"/>
      <c r="DKD75" s="8"/>
      <c r="DKE75" s="8"/>
      <c r="DKF75" s="8"/>
      <c r="DKG75" s="8"/>
      <c r="DKH75" s="8"/>
      <c r="DKI75" s="8"/>
      <c r="DKJ75" s="8"/>
      <c r="DKK75" s="8"/>
      <c r="DKL75" s="8"/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8"/>
      <c r="DOK75" s="8"/>
      <c r="DOL75" s="8"/>
      <c r="DOM75" s="8"/>
      <c r="DON75" s="8"/>
      <c r="DOO75" s="8"/>
      <c r="DOP75" s="8"/>
      <c r="DOQ75" s="8"/>
      <c r="DOR75" s="8"/>
      <c r="DOS75" s="8"/>
      <c r="DOT75" s="8"/>
      <c r="DOU75" s="8"/>
      <c r="DOV75" s="8"/>
      <c r="DOW75" s="8"/>
      <c r="DOX75" s="8"/>
      <c r="DOY75" s="8"/>
      <c r="DOZ75" s="8"/>
      <c r="DPA75" s="8"/>
      <c r="DPB75" s="8"/>
      <c r="DPC75" s="8"/>
      <c r="DPD75" s="8"/>
      <c r="DPE75" s="8"/>
      <c r="DPF75" s="8"/>
      <c r="DPG75" s="8"/>
      <c r="DPH75" s="8"/>
      <c r="DPI75" s="8"/>
      <c r="DPJ75" s="8"/>
      <c r="DPK75" s="8"/>
      <c r="DPL75" s="8"/>
      <c r="DPM75" s="8"/>
      <c r="DPN75" s="8"/>
      <c r="DPO75" s="8"/>
      <c r="DPP75" s="8"/>
      <c r="DPQ75" s="8"/>
      <c r="DPR75" s="8"/>
      <c r="DPS75" s="8"/>
      <c r="DPT75" s="8"/>
      <c r="DPU75" s="8"/>
      <c r="DPV75" s="8"/>
      <c r="DPW75" s="8"/>
      <c r="DPX75" s="8"/>
      <c r="DPY75" s="8"/>
      <c r="DPZ75" s="8"/>
      <c r="DQA75" s="8"/>
      <c r="DQB75" s="8"/>
      <c r="DQC75" s="8"/>
      <c r="DQD75" s="8"/>
      <c r="DQE75" s="8"/>
      <c r="DQF75" s="8"/>
      <c r="DQG75" s="8"/>
      <c r="DQH75" s="8"/>
      <c r="DQI75" s="8"/>
      <c r="DQJ75" s="8"/>
      <c r="DQK75" s="8"/>
      <c r="DQL75" s="8"/>
      <c r="DQM75" s="8"/>
      <c r="DQN75" s="8"/>
      <c r="DQO75" s="8"/>
      <c r="DQP75" s="8"/>
      <c r="DQQ75" s="8"/>
      <c r="DQR75" s="8"/>
      <c r="DQS75" s="8"/>
      <c r="DQT75" s="8"/>
      <c r="DQU75" s="8"/>
      <c r="DQV75" s="8"/>
      <c r="DQW75" s="8"/>
      <c r="DQX75" s="8"/>
      <c r="DQY75" s="8"/>
      <c r="DQZ75" s="8"/>
      <c r="DRA75" s="8"/>
      <c r="DRB75" s="8"/>
      <c r="DRC75" s="8"/>
      <c r="DRD75" s="8"/>
      <c r="DRE75" s="8"/>
      <c r="DRF75" s="8"/>
      <c r="DRG75" s="8"/>
      <c r="DRH75" s="8"/>
      <c r="DRI75" s="8"/>
      <c r="DRJ75" s="8"/>
      <c r="DRK75" s="8"/>
      <c r="DRL75" s="8"/>
      <c r="DRM75" s="8"/>
      <c r="DRN75" s="8"/>
      <c r="DRO75" s="8"/>
      <c r="DRP75" s="8"/>
      <c r="DRQ75" s="8"/>
      <c r="DRR75" s="8"/>
      <c r="DRS75" s="8"/>
      <c r="DRT75" s="8"/>
      <c r="DRU75" s="8"/>
      <c r="DRV75" s="8"/>
      <c r="DRW75" s="8"/>
      <c r="DRX75" s="8"/>
      <c r="DRY75" s="8"/>
      <c r="DRZ75" s="8"/>
      <c r="DSA75" s="8"/>
      <c r="DSB75" s="8"/>
      <c r="DSC75" s="8"/>
      <c r="DSD75" s="8"/>
      <c r="DSE75" s="8"/>
      <c r="DSF75" s="8"/>
      <c r="DSG75" s="8"/>
      <c r="DSH75" s="8"/>
      <c r="DSI75" s="8"/>
      <c r="DSJ75" s="8"/>
      <c r="DSK75" s="8"/>
      <c r="DSL75" s="8"/>
      <c r="DSM75" s="8"/>
      <c r="DSN75" s="8"/>
      <c r="DSO75" s="8"/>
      <c r="DSP75" s="8"/>
      <c r="DSQ75" s="8"/>
      <c r="DSR75" s="8"/>
      <c r="DSS75" s="8"/>
      <c r="DST75" s="8"/>
      <c r="DSU75" s="8"/>
      <c r="DSV75" s="8"/>
      <c r="DSW75" s="8"/>
      <c r="DSX75" s="8"/>
      <c r="DSY75" s="8"/>
      <c r="DSZ75" s="8"/>
      <c r="DTA75" s="8"/>
      <c r="DTB75" s="8"/>
      <c r="DTC75" s="8"/>
      <c r="DTD75" s="8"/>
      <c r="DTE75" s="8"/>
      <c r="DTF75" s="8"/>
      <c r="DTG75" s="8"/>
      <c r="DTH75" s="8"/>
      <c r="DTI75" s="8"/>
      <c r="DTJ75" s="8"/>
      <c r="DTK75" s="8"/>
      <c r="DTL75" s="8"/>
      <c r="DTM75" s="8"/>
      <c r="DTN75" s="8"/>
      <c r="DTO75" s="8"/>
      <c r="DTP75" s="8"/>
      <c r="DTQ75" s="8"/>
      <c r="DTR75" s="8"/>
      <c r="DTS75" s="8"/>
      <c r="DTT75" s="8"/>
      <c r="DTU75" s="8"/>
      <c r="DTV75" s="8"/>
      <c r="DTW75" s="8"/>
      <c r="DTX75" s="8"/>
      <c r="DTY75" s="8"/>
      <c r="DTZ75" s="8"/>
      <c r="DUA75" s="8"/>
      <c r="DUB75" s="8"/>
      <c r="DUC75" s="8"/>
      <c r="DUD75" s="8"/>
      <c r="DUE75" s="8"/>
      <c r="DUF75" s="8"/>
      <c r="DUG75" s="8"/>
      <c r="DUH75" s="8"/>
      <c r="DUI75" s="8"/>
      <c r="DUJ75" s="8"/>
      <c r="DUK75" s="8"/>
      <c r="DUL75" s="8"/>
      <c r="DUM75" s="8"/>
      <c r="DUN75" s="8"/>
      <c r="DUO75" s="8"/>
      <c r="DUP75" s="8"/>
      <c r="DUQ75" s="8"/>
      <c r="DUR75" s="8"/>
      <c r="DUS75" s="8"/>
      <c r="DUT75" s="8"/>
      <c r="DUU75" s="8"/>
      <c r="DUV75" s="8"/>
      <c r="DUW75" s="8"/>
      <c r="DUX75" s="8"/>
      <c r="DUY75" s="8"/>
      <c r="DUZ75" s="8"/>
      <c r="DVA75" s="8"/>
      <c r="DVB75" s="8"/>
      <c r="DVC75" s="8"/>
      <c r="DVD75" s="8"/>
      <c r="DVE75" s="8"/>
      <c r="DVF75" s="8"/>
      <c r="DVG75" s="8"/>
      <c r="DVH75" s="8"/>
      <c r="DVI75" s="8"/>
      <c r="DVJ75" s="8"/>
      <c r="DVK75" s="8"/>
      <c r="DVL75" s="8"/>
      <c r="DVM75" s="8"/>
      <c r="DVN75" s="8"/>
      <c r="DVO75" s="8"/>
      <c r="DVP75" s="8"/>
      <c r="DVQ75" s="8"/>
      <c r="DVR75" s="8"/>
      <c r="DVS75" s="8"/>
      <c r="DVT75" s="8"/>
      <c r="DVU75" s="8"/>
      <c r="DVV75" s="8"/>
      <c r="DVW75" s="8"/>
      <c r="DVX75" s="8"/>
      <c r="DVY75" s="8"/>
      <c r="DVZ75" s="8"/>
      <c r="DWA75" s="8"/>
      <c r="DWB75" s="8"/>
      <c r="DWC75" s="8"/>
      <c r="DWD75" s="8"/>
      <c r="DWE75" s="8"/>
      <c r="DWF75" s="8"/>
      <c r="DWG75" s="8"/>
      <c r="DWH75" s="8"/>
      <c r="DWI75" s="8"/>
      <c r="DWJ75" s="8"/>
      <c r="DWK75" s="8"/>
      <c r="DWL75" s="8"/>
      <c r="DWM75" s="8"/>
      <c r="DWN75" s="8"/>
      <c r="DWO75" s="8"/>
      <c r="DWP75" s="8"/>
      <c r="DWQ75" s="8"/>
      <c r="DWR75" s="8"/>
      <c r="DWS75" s="8"/>
      <c r="DWT75" s="8"/>
      <c r="DWU75" s="8"/>
      <c r="DWV75" s="8"/>
      <c r="DWW75" s="8"/>
      <c r="DWX75" s="8"/>
      <c r="DWY75" s="8"/>
      <c r="DWZ75" s="8"/>
      <c r="DXA75" s="8"/>
      <c r="DXB75" s="8"/>
      <c r="DXC75" s="8"/>
      <c r="DXD75" s="8"/>
      <c r="DXE75" s="8"/>
      <c r="DXF75" s="8"/>
      <c r="DXG75" s="8"/>
      <c r="DXH75" s="8"/>
      <c r="DXI75" s="8"/>
      <c r="DXJ75" s="8"/>
      <c r="DXK75" s="8"/>
      <c r="DXL75" s="8"/>
      <c r="DXM75" s="8"/>
      <c r="DXN75" s="8"/>
      <c r="DXO75" s="8"/>
      <c r="DXP75" s="8"/>
      <c r="DXQ75" s="8"/>
      <c r="DXR75" s="8"/>
      <c r="DXS75" s="8"/>
      <c r="DXT75" s="8"/>
      <c r="DXU75" s="8"/>
      <c r="DXV75" s="8"/>
      <c r="DXW75" s="8"/>
      <c r="DXX75" s="8"/>
      <c r="DXY75" s="8"/>
      <c r="DXZ75" s="8"/>
      <c r="DYA75" s="8"/>
      <c r="DYB75" s="8"/>
      <c r="DYC75" s="8"/>
      <c r="DYD75" s="8"/>
      <c r="DYE75" s="8"/>
      <c r="DYF75" s="8"/>
      <c r="DYG75" s="8"/>
      <c r="DYH75" s="8"/>
      <c r="DYI75" s="8"/>
      <c r="DYJ75" s="8"/>
      <c r="DYK75" s="8"/>
      <c r="DYL75" s="8"/>
      <c r="DYM75" s="8"/>
      <c r="DYN75" s="8"/>
      <c r="DYO75" s="8"/>
      <c r="DYP75" s="8"/>
      <c r="DYQ75" s="8"/>
      <c r="DYR75" s="8"/>
      <c r="DYS75" s="8"/>
      <c r="DYT75" s="8"/>
      <c r="DYU75" s="8"/>
      <c r="DYV75" s="8"/>
      <c r="DYW75" s="8"/>
      <c r="DYX75" s="8"/>
      <c r="DYY75" s="8"/>
      <c r="DYZ75" s="8"/>
      <c r="DZA75" s="8"/>
      <c r="DZB75" s="8"/>
      <c r="DZC75" s="8"/>
      <c r="DZD75" s="8"/>
      <c r="DZE75" s="8"/>
      <c r="DZF75" s="8"/>
      <c r="DZG75" s="8"/>
      <c r="DZH75" s="8"/>
      <c r="DZI75" s="8"/>
      <c r="DZJ75" s="8"/>
      <c r="DZK75" s="8"/>
      <c r="DZL75" s="8"/>
      <c r="DZM75" s="8"/>
      <c r="DZN75" s="8"/>
      <c r="DZO75" s="8"/>
      <c r="DZP75" s="8"/>
      <c r="DZQ75" s="8"/>
      <c r="DZR75" s="8"/>
      <c r="DZS75" s="8"/>
      <c r="DZT75" s="8"/>
      <c r="DZU75" s="8"/>
      <c r="DZV75" s="8"/>
      <c r="DZW75" s="8"/>
      <c r="DZX75" s="8"/>
      <c r="DZY75" s="8"/>
      <c r="DZZ75" s="8"/>
      <c r="EAA75" s="8"/>
      <c r="EAB75" s="8"/>
      <c r="EAC75" s="8"/>
      <c r="EAD75" s="8"/>
      <c r="EAE75" s="8"/>
      <c r="EAF75" s="8"/>
      <c r="EAG75" s="8"/>
      <c r="EAH75" s="8"/>
      <c r="EAI75" s="8"/>
      <c r="EAJ75" s="8"/>
      <c r="EAK75" s="8"/>
      <c r="EAL75" s="8"/>
      <c r="EAM75" s="8"/>
      <c r="EAN75" s="8"/>
      <c r="EAO75" s="8"/>
      <c r="EAP75" s="8"/>
      <c r="EAQ75" s="8"/>
      <c r="EAR75" s="8"/>
      <c r="EAS75" s="8"/>
      <c r="EAT75" s="8"/>
      <c r="EAU75" s="8"/>
      <c r="EAV75" s="8"/>
      <c r="EAW75" s="8"/>
      <c r="EAX75" s="8"/>
      <c r="EAY75" s="8"/>
      <c r="EAZ75" s="8"/>
      <c r="EBA75" s="8"/>
      <c r="EBB75" s="8"/>
      <c r="EBC75" s="8"/>
      <c r="EBD75" s="8"/>
      <c r="EBE75" s="8"/>
      <c r="EBF75" s="8"/>
      <c r="EBG75" s="8"/>
      <c r="EBH75" s="8"/>
      <c r="EBI75" s="8"/>
      <c r="EBJ75" s="8"/>
      <c r="EBK75" s="8"/>
      <c r="EBL75" s="8"/>
      <c r="EBM75" s="8"/>
      <c r="EBN75" s="8"/>
      <c r="EBO75" s="8"/>
      <c r="EBP75" s="8"/>
      <c r="EBQ75" s="8"/>
      <c r="EBR75" s="8"/>
      <c r="EBS75" s="8"/>
      <c r="EBT75" s="8"/>
      <c r="EBU75" s="8"/>
      <c r="EBV75" s="8"/>
      <c r="EBW75" s="8"/>
      <c r="EBX75" s="8"/>
      <c r="EBY75" s="8"/>
      <c r="EBZ75" s="8"/>
      <c r="ECA75" s="8"/>
      <c r="ECB75" s="8"/>
      <c r="ECC75" s="8"/>
      <c r="ECD75" s="8"/>
      <c r="ECE75" s="8"/>
      <c r="ECF75" s="8"/>
      <c r="ECG75" s="8"/>
      <c r="ECH75" s="8"/>
      <c r="ECI75" s="8"/>
      <c r="ECJ75" s="8"/>
      <c r="ECK75" s="8"/>
      <c r="ECL75" s="8"/>
      <c r="ECM75" s="8"/>
      <c r="ECN75" s="8"/>
      <c r="ECO75" s="8"/>
      <c r="ECP75" s="8"/>
      <c r="ECQ75" s="8"/>
      <c r="ECR75" s="8"/>
      <c r="ECS75" s="8"/>
      <c r="ECT75" s="8"/>
      <c r="ECU75" s="8"/>
      <c r="ECV75" s="8"/>
      <c r="ECW75" s="8"/>
      <c r="ECX75" s="8"/>
      <c r="ECY75" s="8"/>
      <c r="ECZ75" s="8"/>
      <c r="EDA75" s="8"/>
      <c r="EDB75" s="8"/>
      <c r="EDC75" s="8"/>
      <c r="EDD75" s="8"/>
      <c r="EDE75" s="8"/>
      <c r="EDF75" s="8"/>
      <c r="EDG75" s="8"/>
      <c r="EDH75" s="8"/>
      <c r="EDI75" s="8"/>
      <c r="EDJ75" s="8"/>
      <c r="EDK75" s="8"/>
      <c r="EDL75" s="8"/>
      <c r="EDM75" s="8"/>
      <c r="EDN75" s="8"/>
      <c r="EDO75" s="8"/>
      <c r="EDP75" s="8"/>
      <c r="EDQ75" s="8"/>
      <c r="EDR75" s="8"/>
      <c r="EDS75" s="8"/>
      <c r="EDT75" s="8"/>
      <c r="EDU75" s="8"/>
      <c r="EDV75" s="8"/>
      <c r="EDW75" s="8"/>
      <c r="EDX75" s="8"/>
      <c r="EDY75" s="8"/>
      <c r="EDZ75" s="8"/>
      <c r="EEA75" s="8"/>
      <c r="EEB75" s="8"/>
      <c r="EEC75" s="8"/>
      <c r="EED75" s="8"/>
      <c r="EEE75" s="8"/>
      <c r="EEF75" s="8"/>
      <c r="EEG75" s="8"/>
      <c r="EEH75" s="8"/>
      <c r="EEI75" s="8"/>
      <c r="EEJ75" s="8"/>
      <c r="EEK75" s="8"/>
      <c r="EEL75" s="8"/>
      <c r="EEM75" s="8"/>
      <c r="EEN75" s="8"/>
      <c r="EEO75" s="8"/>
      <c r="EEP75" s="8"/>
      <c r="EEQ75" s="8"/>
      <c r="EER75" s="8"/>
      <c r="EES75" s="8"/>
      <c r="EET75" s="8"/>
      <c r="EEU75" s="8"/>
      <c r="EEV75" s="8"/>
      <c r="EEW75" s="8"/>
      <c r="EEX75" s="8"/>
      <c r="EEY75" s="8"/>
      <c r="EEZ75" s="8"/>
      <c r="EFA75" s="8"/>
      <c r="EFB75" s="8"/>
      <c r="EFC75" s="8"/>
      <c r="EFD75" s="8"/>
      <c r="EFE75" s="8"/>
      <c r="EFF75" s="8"/>
      <c r="EFG75" s="8"/>
      <c r="EFH75" s="8"/>
      <c r="EFI75" s="8"/>
      <c r="EFJ75" s="8"/>
      <c r="EFK75" s="8"/>
      <c r="EFL75" s="8"/>
      <c r="EFM75" s="8"/>
      <c r="EFN75" s="8"/>
      <c r="EFO75" s="8"/>
      <c r="EFP75" s="8"/>
      <c r="EFQ75" s="8"/>
      <c r="EFR75" s="8"/>
      <c r="EFS75" s="8"/>
      <c r="EFT75" s="8"/>
      <c r="EFU75" s="8"/>
      <c r="EFV75" s="8"/>
      <c r="EFW75" s="8"/>
      <c r="EFX75" s="8"/>
      <c r="EFY75" s="8"/>
      <c r="EFZ75" s="8"/>
      <c r="EGA75" s="8"/>
      <c r="EGB75" s="8"/>
      <c r="EGC75" s="8"/>
      <c r="EGD75" s="8"/>
      <c r="EGE75" s="8"/>
      <c r="EGF75" s="8"/>
      <c r="EGG75" s="8"/>
      <c r="EGH75" s="8"/>
      <c r="EGI75" s="8"/>
      <c r="EGJ75" s="8"/>
      <c r="EGK75" s="8"/>
      <c r="EGL75" s="8"/>
      <c r="EGM75" s="8"/>
      <c r="EGN75" s="8"/>
      <c r="EGO75" s="8"/>
      <c r="EGP75" s="8"/>
      <c r="EGQ75" s="8"/>
      <c r="EGR75" s="8"/>
      <c r="EGS75" s="8"/>
      <c r="EGT75" s="8"/>
      <c r="EGU75" s="8"/>
      <c r="EGV75" s="8"/>
      <c r="EGW75" s="8"/>
      <c r="EGX75" s="8"/>
      <c r="EGY75" s="8"/>
      <c r="EGZ75" s="8"/>
      <c r="EHA75" s="8"/>
      <c r="EHB75" s="8"/>
      <c r="EHC75" s="8"/>
      <c r="EHD75" s="8"/>
      <c r="EHE75" s="8"/>
      <c r="EHF75" s="8"/>
      <c r="EHG75" s="8"/>
      <c r="EHH75" s="8"/>
      <c r="EHI75" s="8"/>
      <c r="EHJ75" s="8"/>
      <c r="EHK75" s="8"/>
      <c r="EHL75" s="8"/>
      <c r="EHM75" s="8"/>
      <c r="EHN75" s="8"/>
      <c r="EHO75" s="8"/>
      <c r="EHP75" s="8"/>
      <c r="EHQ75" s="8"/>
      <c r="EHR75" s="8"/>
      <c r="EHS75" s="8"/>
      <c r="EHT75" s="8"/>
      <c r="EHU75" s="8"/>
      <c r="EHV75" s="8"/>
      <c r="EHW75" s="8"/>
      <c r="EHX75" s="8"/>
      <c r="EHY75" s="8"/>
      <c r="EHZ75" s="8"/>
      <c r="EIA75" s="8"/>
      <c r="EIB75" s="8"/>
      <c r="EIC75" s="8"/>
      <c r="EID75" s="8"/>
      <c r="EIE75" s="8"/>
      <c r="EIF75" s="8"/>
      <c r="EIG75" s="8"/>
      <c r="EIH75" s="8"/>
      <c r="EII75" s="8"/>
      <c r="EIJ75" s="8"/>
      <c r="EIK75" s="8"/>
      <c r="EIL75" s="8"/>
      <c r="EIM75" s="8"/>
      <c r="EIN75" s="8"/>
      <c r="EIO75" s="8"/>
      <c r="EIP75" s="8"/>
      <c r="EIQ75" s="8"/>
      <c r="EIR75" s="8"/>
      <c r="EIS75" s="8"/>
      <c r="EIT75" s="8"/>
      <c r="EIU75" s="8"/>
      <c r="EIV75" s="8"/>
      <c r="EIW75" s="8"/>
      <c r="EIX75" s="8"/>
      <c r="EIY75" s="8"/>
      <c r="EIZ75" s="8"/>
      <c r="EJA75" s="8"/>
      <c r="EJB75" s="8"/>
      <c r="EJC75" s="8"/>
      <c r="EJD75" s="8"/>
      <c r="EJE75" s="8"/>
      <c r="EJF75" s="8"/>
      <c r="EJG75" s="8"/>
      <c r="EJH75" s="8"/>
      <c r="EJI75" s="8"/>
      <c r="EJJ75" s="8"/>
      <c r="EJK75" s="8"/>
      <c r="EJL75" s="8"/>
      <c r="EJM75" s="8"/>
      <c r="EJN75" s="8"/>
      <c r="EJO75" s="8"/>
      <c r="EJP75" s="8"/>
      <c r="EJQ75" s="8"/>
      <c r="EJR75" s="8"/>
      <c r="EJS75" s="8"/>
      <c r="EJT75" s="8"/>
      <c r="EJU75" s="8"/>
      <c r="EJV75" s="8"/>
      <c r="EJW75" s="8"/>
      <c r="EJX75" s="8"/>
      <c r="EJY75" s="8"/>
      <c r="EJZ75" s="8"/>
      <c r="EKA75" s="8"/>
      <c r="EKB75" s="8"/>
      <c r="EKC75" s="8"/>
      <c r="EKD75" s="8"/>
      <c r="EKE75" s="8"/>
      <c r="EKF75" s="8"/>
      <c r="EKG75" s="8"/>
      <c r="EKH75" s="8"/>
      <c r="EKI75" s="8"/>
      <c r="EKJ75" s="8"/>
      <c r="EKK75" s="8"/>
      <c r="EKL75" s="8"/>
      <c r="EKM75" s="8"/>
      <c r="EKN75" s="8"/>
      <c r="EKO75" s="8"/>
      <c r="EKP75" s="8"/>
      <c r="EKQ75" s="8"/>
      <c r="EKR75" s="8"/>
      <c r="EKS75" s="8"/>
      <c r="EKT75" s="8"/>
      <c r="EKU75" s="8"/>
      <c r="EKV75" s="8"/>
      <c r="EKW75" s="8"/>
      <c r="EKX75" s="8"/>
      <c r="EKY75" s="8"/>
      <c r="EKZ75" s="8"/>
      <c r="ELA75" s="8"/>
      <c r="ELB75" s="8"/>
      <c r="ELC75" s="8"/>
      <c r="ELD75" s="8"/>
      <c r="ELE75" s="8"/>
      <c r="ELF75" s="8"/>
      <c r="ELG75" s="8"/>
      <c r="ELH75" s="8"/>
      <c r="ELI75" s="8"/>
      <c r="ELJ75" s="8"/>
      <c r="ELK75" s="8"/>
      <c r="ELL75" s="8"/>
      <c r="ELM75" s="8"/>
      <c r="ELN75" s="8"/>
      <c r="ELO75" s="8"/>
      <c r="ELP75" s="8"/>
      <c r="ELQ75" s="8"/>
      <c r="ELR75" s="8"/>
      <c r="ELS75" s="8"/>
      <c r="ELT75" s="8"/>
      <c r="ELU75" s="8"/>
      <c r="ELV75" s="8"/>
      <c r="ELW75" s="8"/>
      <c r="ELX75" s="8"/>
      <c r="ELY75" s="8"/>
      <c r="ELZ75" s="8"/>
      <c r="EMA75" s="8"/>
      <c r="EMB75" s="8"/>
      <c r="EMC75" s="8"/>
      <c r="EMD75" s="8"/>
      <c r="EME75" s="8"/>
      <c r="EMF75" s="8"/>
      <c r="EMG75" s="8"/>
      <c r="EMH75" s="8"/>
      <c r="EMI75" s="8"/>
      <c r="EMJ75" s="8"/>
      <c r="EMK75" s="8"/>
      <c r="EML75" s="8"/>
      <c r="EMM75" s="8"/>
      <c r="EMN75" s="8"/>
      <c r="EMO75" s="8"/>
      <c r="EMP75" s="8"/>
      <c r="EMQ75" s="8"/>
      <c r="EMR75" s="8"/>
      <c r="EMS75" s="8"/>
      <c r="EMT75" s="8"/>
      <c r="EMU75" s="8"/>
      <c r="EMV75" s="8"/>
      <c r="EMW75" s="8"/>
      <c r="EMX75" s="8"/>
      <c r="EMY75" s="8"/>
      <c r="EMZ75" s="8"/>
      <c r="ENA75" s="8"/>
      <c r="ENB75" s="8"/>
      <c r="ENC75" s="8"/>
      <c r="END75" s="8"/>
      <c r="ENE75" s="8"/>
      <c r="ENF75" s="8"/>
      <c r="ENG75" s="8"/>
      <c r="ENH75" s="8"/>
      <c r="ENI75" s="8"/>
      <c r="ENJ75" s="8"/>
      <c r="ENK75" s="8"/>
      <c r="ENL75" s="8"/>
      <c r="ENM75" s="8"/>
      <c r="ENN75" s="8"/>
      <c r="ENO75" s="8"/>
      <c r="ENP75" s="8"/>
      <c r="ENQ75" s="8"/>
      <c r="ENR75" s="8"/>
      <c r="ENS75" s="8"/>
      <c r="ENT75" s="8"/>
      <c r="ENU75" s="8"/>
      <c r="ENV75" s="8"/>
      <c r="ENW75" s="8"/>
      <c r="ENX75" s="8"/>
      <c r="ENY75" s="8"/>
      <c r="ENZ75" s="8"/>
      <c r="EOA75" s="8"/>
      <c r="EOB75" s="8"/>
      <c r="EOC75" s="8"/>
      <c r="EOD75" s="8"/>
      <c r="EOE75" s="8"/>
      <c r="EOF75" s="8"/>
      <c r="EOG75" s="8"/>
      <c r="EOH75" s="8"/>
      <c r="EOI75" s="8"/>
      <c r="EOJ75" s="8"/>
      <c r="EOK75" s="8"/>
      <c r="EOL75" s="8"/>
      <c r="EOM75" s="8"/>
      <c r="EON75" s="8"/>
      <c r="EOO75" s="8"/>
      <c r="EOP75" s="8"/>
      <c r="EOQ75" s="8"/>
      <c r="EOR75" s="8"/>
      <c r="EOS75" s="8"/>
      <c r="EOT75" s="8"/>
      <c r="EOU75" s="8"/>
      <c r="EOV75" s="8"/>
      <c r="EOW75" s="8"/>
      <c r="EOX75" s="8"/>
      <c r="EOY75" s="8"/>
      <c r="EOZ75" s="8"/>
      <c r="EPA75" s="8"/>
      <c r="EPB75" s="8"/>
      <c r="EPC75" s="8"/>
      <c r="EPD75" s="8"/>
      <c r="EPE75" s="8"/>
      <c r="EPF75" s="8"/>
      <c r="EPG75" s="8"/>
      <c r="EPH75" s="8"/>
      <c r="EPI75" s="8"/>
      <c r="EPJ75" s="8"/>
      <c r="EPK75" s="8"/>
      <c r="EPL75" s="8"/>
      <c r="EPM75" s="8"/>
      <c r="EPN75" s="8"/>
      <c r="EPO75" s="8"/>
      <c r="EPP75" s="8"/>
      <c r="EPQ75" s="8"/>
      <c r="EPR75" s="8"/>
      <c r="EPS75" s="8"/>
      <c r="EPT75" s="8"/>
      <c r="EPU75" s="8"/>
      <c r="EPV75" s="8"/>
      <c r="EPW75" s="8"/>
      <c r="EPX75" s="8"/>
      <c r="EPY75" s="8"/>
      <c r="EPZ75" s="8"/>
      <c r="EQA75" s="8"/>
      <c r="EQB75" s="8"/>
      <c r="EQC75" s="8"/>
      <c r="EQD75" s="8"/>
      <c r="EQE75" s="8"/>
      <c r="EQF75" s="8"/>
      <c r="EQG75" s="8"/>
      <c r="EQH75" s="8"/>
      <c r="EQI75" s="8"/>
      <c r="EQJ75" s="8"/>
      <c r="EQK75" s="8"/>
      <c r="EQL75" s="8"/>
      <c r="EQM75" s="8"/>
      <c r="EQN75" s="8"/>
      <c r="EQO75" s="8"/>
      <c r="EQP75" s="8"/>
      <c r="EQQ75" s="8"/>
      <c r="EQR75" s="8"/>
      <c r="EQS75" s="8"/>
      <c r="EQT75" s="8"/>
      <c r="EQU75" s="8"/>
      <c r="EQV75" s="8"/>
      <c r="EQW75" s="8"/>
      <c r="EQX75" s="8"/>
      <c r="EQY75" s="8"/>
      <c r="EQZ75" s="8"/>
      <c r="ERA75" s="8"/>
      <c r="ERB75" s="8"/>
      <c r="ERC75" s="8"/>
      <c r="ERD75" s="8"/>
      <c r="ERE75" s="8"/>
      <c r="ERF75" s="8"/>
      <c r="ERG75" s="8"/>
      <c r="ERH75" s="8"/>
      <c r="ERI75" s="8"/>
      <c r="ERJ75" s="8"/>
      <c r="ERK75" s="8"/>
      <c r="ERL75" s="8"/>
      <c r="ERM75" s="8"/>
      <c r="ERN75" s="8"/>
      <c r="ERO75" s="8"/>
      <c r="ERP75" s="8"/>
      <c r="ERQ75" s="8"/>
      <c r="ERR75" s="8"/>
      <c r="ERS75" s="8"/>
      <c r="ERT75" s="8"/>
      <c r="ERU75" s="8"/>
      <c r="ERV75" s="8"/>
      <c r="ERW75" s="8"/>
      <c r="ERX75" s="8"/>
      <c r="ERY75" s="8"/>
      <c r="ERZ75" s="8"/>
      <c r="ESA75" s="8"/>
      <c r="ESB75" s="8"/>
      <c r="ESC75" s="8"/>
      <c r="ESD75" s="8"/>
      <c r="ESE75" s="8"/>
      <c r="ESF75" s="8"/>
      <c r="ESG75" s="8"/>
      <c r="ESH75" s="8"/>
      <c r="ESI75" s="8"/>
      <c r="ESJ75" s="8"/>
      <c r="ESK75" s="8"/>
      <c r="ESL75" s="8"/>
      <c r="ESM75" s="8"/>
      <c r="ESN75" s="8"/>
      <c r="ESO75" s="8"/>
      <c r="ESP75" s="8"/>
      <c r="ESQ75" s="8"/>
      <c r="ESR75" s="8"/>
      <c r="ESS75" s="8"/>
      <c r="EST75" s="8"/>
      <c r="ESU75" s="8"/>
      <c r="ESV75" s="8"/>
      <c r="ESW75" s="8"/>
      <c r="ESX75" s="8"/>
      <c r="ESY75" s="8"/>
      <c r="ESZ75" s="8"/>
      <c r="ETA75" s="8"/>
      <c r="ETB75" s="8"/>
      <c r="ETC75" s="8"/>
      <c r="ETD75" s="8"/>
      <c r="ETE75" s="8"/>
      <c r="ETF75" s="8"/>
      <c r="ETG75" s="8"/>
      <c r="ETH75" s="8"/>
      <c r="ETI75" s="8"/>
      <c r="ETJ75" s="8"/>
      <c r="ETK75" s="8"/>
      <c r="ETL75" s="8"/>
      <c r="ETM75" s="8"/>
      <c r="ETN75" s="8"/>
      <c r="ETO75" s="8"/>
      <c r="ETP75" s="8"/>
      <c r="ETQ75" s="8"/>
      <c r="ETR75" s="8"/>
      <c r="ETS75" s="8"/>
      <c r="ETT75" s="8"/>
      <c r="ETU75" s="8"/>
      <c r="ETV75" s="8"/>
      <c r="ETW75" s="8"/>
      <c r="ETX75" s="8"/>
      <c r="ETY75" s="8"/>
      <c r="ETZ75" s="8"/>
      <c r="EUA75" s="8"/>
      <c r="EUB75" s="8"/>
      <c r="EUC75" s="8"/>
      <c r="EUD75" s="8"/>
      <c r="EUE75" s="8"/>
      <c r="EUF75" s="8"/>
      <c r="EUG75" s="8"/>
      <c r="EUH75" s="8"/>
      <c r="EUI75" s="8"/>
      <c r="EUJ75" s="8"/>
      <c r="EUK75" s="8"/>
      <c r="EUL75" s="8"/>
      <c r="EUM75" s="8"/>
      <c r="EUN75" s="8"/>
      <c r="EUO75" s="8"/>
      <c r="EUP75" s="8"/>
      <c r="EUQ75" s="8"/>
      <c r="EUR75" s="8"/>
      <c r="EUS75" s="8"/>
      <c r="EUT75" s="8"/>
      <c r="EUU75" s="8"/>
      <c r="EUV75" s="8"/>
      <c r="EUW75" s="8"/>
      <c r="EUX75" s="8"/>
      <c r="EUY75" s="8"/>
      <c r="EUZ75" s="8"/>
      <c r="EVA75" s="8"/>
      <c r="EVB75" s="8"/>
      <c r="EVC75" s="8"/>
      <c r="EVD75" s="8"/>
      <c r="EVE75" s="8"/>
      <c r="EVF75" s="8"/>
      <c r="EVG75" s="8"/>
      <c r="EVH75" s="8"/>
      <c r="EVI75" s="8"/>
      <c r="EVJ75" s="8"/>
      <c r="EVK75" s="8"/>
      <c r="EVL75" s="8"/>
      <c r="EVM75" s="8"/>
      <c r="EVN75" s="8"/>
      <c r="EVO75" s="8"/>
      <c r="EVP75" s="8"/>
      <c r="EVQ75" s="8"/>
      <c r="EVR75" s="8"/>
      <c r="EVS75" s="8"/>
      <c r="EVT75" s="8"/>
      <c r="EVU75" s="8"/>
      <c r="EVV75" s="8"/>
      <c r="EVW75" s="8"/>
      <c r="EVX75" s="8"/>
      <c r="EVY75" s="8"/>
      <c r="EVZ75" s="8"/>
      <c r="EWA75" s="8"/>
      <c r="EWB75" s="8"/>
      <c r="EWC75" s="8"/>
      <c r="EWD75" s="8"/>
      <c r="EWE75" s="8"/>
      <c r="EWF75" s="8"/>
      <c r="EWG75" s="8"/>
      <c r="EWH75" s="8"/>
      <c r="EWI75" s="8"/>
      <c r="EWJ75" s="8"/>
      <c r="EWK75" s="8"/>
      <c r="EWL75" s="8"/>
      <c r="EWM75" s="8"/>
      <c r="EWN75" s="8"/>
      <c r="EWO75" s="8"/>
      <c r="EWP75" s="8"/>
      <c r="EWQ75" s="8"/>
      <c r="EWR75" s="8"/>
      <c r="EWS75" s="8"/>
      <c r="EWT75" s="8"/>
      <c r="EWU75" s="8"/>
      <c r="EWV75" s="8"/>
      <c r="EWW75" s="8"/>
      <c r="EWX75" s="8"/>
      <c r="EWY75" s="8"/>
      <c r="EWZ75" s="8"/>
      <c r="EXA75" s="8"/>
      <c r="EXB75" s="8"/>
      <c r="EXC75" s="8"/>
      <c r="EXD75" s="8"/>
      <c r="EXE75" s="8"/>
      <c r="EXF75" s="8"/>
      <c r="EXG75" s="8"/>
      <c r="EXH75" s="8"/>
      <c r="EXI75" s="8"/>
      <c r="EXJ75" s="8"/>
      <c r="EXK75" s="8"/>
      <c r="EXL75" s="8"/>
      <c r="EXM75" s="8"/>
      <c r="EXN75" s="8"/>
      <c r="EXO75" s="8"/>
      <c r="EXP75" s="8"/>
      <c r="EXQ75" s="8"/>
      <c r="EXR75" s="8"/>
      <c r="EXS75" s="8"/>
      <c r="EXT75" s="8"/>
      <c r="EXU75" s="8"/>
      <c r="EXV75" s="8"/>
      <c r="EXW75" s="8"/>
      <c r="EXX75" s="8"/>
      <c r="EXY75" s="8"/>
      <c r="EXZ75" s="8"/>
      <c r="EYA75" s="8"/>
      <c r="EYB75" s="8"/>
      <c r="EYC75" s="8"/>
      <c r="EYD75" s="8"/>
      <c r="EYE75" s="8"/>
      <c r="EYF75" s="8"/>
      <c r="EYG75" s="8"/>
      <c r="EYH75" s="8"/>
      <c r="EYI75" s="8"/>
      <c r="EYJ75" s="8"/>
      <c r="EYK75" s="8"/>
      <c r="EYL75" s="8"/>
      <c r="EYM75" s="8"/>
      <c r="EYN75" s="8"/>
      <c r="EYO75" s="8"/>
      <c r="EYP75" s="8"/>
      <c r="EYQ75" s="8"/>
      <c r="EYR75" s="8"/>
      <c r="EYS75" s="8"/>
      <c r="EYT75" s="8"/>
      <c r="EYU75" s="8"/>
      <c r="EYV75" s="8"/>
      <c r="EYW75" s="8"/>
      <c r="EYX75" s="8"/>
      <c r="EYY75" s="8"/>
      <c r="EYZ75" s="8"/>
      <c r="EZA75" s="8"/>
      <c r="EZB75" s="8"/>
      <c r="EZC75" s="8"/>
      <c r="EZD75" s="8"/>
      <c r="EZE75" s="8"/>
      <c r="EZF75" s="8"/>
      <c r="EZG75" s="8"/>
      <c r="EZH75" s="8"/>
      <c r="EZI75" s="8"/>
      <c r="EZJ75" s="8"/>
      <c r="EZK75" s="8"/>
      <c r="EZL75" s="8"/>
      <c r="EZM75" s="8"/>
      <c r="EZN75" s="8"/>
      <c r="EZO75" s="8"/>
      <c r="EZP75" s="8"/>
      <c r="EZQ75" s="8"/>
      <c r="EZR75" s="8"/>
      <c r="EZS75" s="8"/>
      <c r="EZT75" s="8"/>
      <c r="EZU75" s="8"/>
      <c r="EZV75" s="8"/>
      <c r="EZW75" s="8"/>
      <c r="EZX75" s="8"/>
      <c r="EZY75" s="8"/>
      <c r="EZZ75" s="8"/>
      <c r="FAA75" s="8"/>
      <c r="FAB75" s="8"/>
      <c r="FAC75" s="8"/>
      <c r="FAD75" s="8"/>
      <c r="FAE75" s="8"/>
      <c r="FAF75" s="8"/>
      <c r="FAG75" s="8"/>
      <c r="FAH75" s="8"/>
      <c r="FAI75" s="8"/>
      <c r="FAJ75" s="8"/>
      <c r="FAK75" s="8"/>
      <c r="FAL75" s="8"/>
      <c r="FAM75" s="8"/>
      <c r="FAN75" s="8"/>
      <c r="FAO75" s="8"/>
      <c r="FAP75" s="8"/>
      <c r="FAQ75" s="8"/>
      <c r="FAR75" s="8"/>
      <c r="FAS75" s="8"/>
      <c r="FAT75" s="8"/>
      <c r="FAU75" s="8"/>
      <c r="FAV75" s="8"/>
      <c r="FAW75" s="8"/>
      <c r="FAX75" s="8"/>
      <c r="FAY75" s="8"/>
      <c r="FAZ75" s="8"/>
      <c r="FBA75" s="8"/>
      <c r="FBB75" s="8"/>
      <c r="FBC75" s="8"/>
      <c r="FBD75" s="8"/>
      <c r="FBE75" s="8"/>
      <c r="FBF75" s="8"/>
      <c r="FBG75" s="8"/>
      <c r="FBH75" s="8"/>
      <c r="FBI75" s="8"/>
      <c r="FBJ75" s="8"/>
      <c r="FBK75" s="8"/>
      <c r="FBL75" s="8"/>
      <c r="FBM75" s="8"/>
      <c r="FBN75" s="8"/>
      <c r="FBO75" s="8"/>
      <c r="FBP75" s="8"/>
      <c r="FBQ75" s="8"/>
      <c r="FBR75" s="8"/>
      <c r="FBS75" s="8"/>
      <c r="FBT75" s="8"/>
      <c r="FBU75" s="8"/>
      <c r="FBV75" s="8"/>
      <c r="FBW75" s="8"/>
      <c r="FBX75" s="8"/>
      <c r="FBY75" s="8"/>
      <c r="FBZ75" s="8"/>
      <c r="FCA75" s="8"/>
      <c r="FCB75" s="8"/>
      <c r="FCC75" s="8"/>
      <c r="FCD75" s="8"/>
      <c r="FCE75" s="8"/>
      <c r="FCF75" s="8"/>
      <c r="FCG75" s="8"/>
      <c r="FCH75" s="8"/>
      <c r="FCI75" s="8"/>
      <c r="FCJ75" s="8"/>
      <c r="FCK75" s="8"/>
      <c r="FCL75" s="8"/>
      <c r="FCM75" s="8"/>
      <c r="FCN75" s="8"/>
      <c r="FCO75" s="8"/>
      <c r="FCP75" s="8"/>
      <c r="FCQ75" s="8"/>
      <c r="FCR75" s="8"/>
      <c r="FCS75" s="8"/>
      <c r="FCT75" s="8"/>
      <c r="FCU75" s="8"/>
      <c r="FCV75" s="8"/>
      <c r="FCW75" s="8"/>
      <c r="FCX75" s="8"/>
      <c r="FCY75" s="8"/>
      <c r="FCZ75" s="8"/>
      <c r="FDA75" s="8"/>
      <c r="FDB75" s="8"/>
      <c r="FDC75" s="8"/>
      <c r="FDD75" s="8"/>
      <c r="FDE75" s="8"/>
      <c r="FDF75" s="8"/>
      <c r="FDG75" s="8"/>
      <c r="FDH75" s="8"/>
      <c r="FDI75" s="8"/>
      <c r="FDJ75" s="8"/>
      <c r="FDK75" s="8"/>
      <c r="FDL75" s="8"/>
      <c r="FDM75" s="8"/>
      <c r="FDN75" s="8"/>
      <c r="FDO75" s="8"/>
      <c r="FDP75" s="8"/>
      <c r="FDQ75" s="8"/>
      <c r="FDR75" s="8"/>
      <c r="FDS75" s="8"/>
      <c r="FDT75" s="8"/>
      <c r="FDU75" s="8"/>
      <c r="FDV75" s="8"/>
      <c r="FDW75" s="8"/>
      <c r="FDX75" s="8"/>
      <c r="FDY75" s="8"/>
      <c r="FDZ75" s="8"/>
      <c r="FEA75" s="8"/>
      <c r="FEB75" s="8"/>
      <c r="FEC75" s="8"/>
      <c r="FED75" s="8"/>
      <c r="FEE75" s="8"/>
      <c r="FEF75" s="8"/>
      <c r="FEG75" s="8"/>
      <c r="FEH75" s="8"/>
      <c r="FEI75" s="8"/>
      <c r="FEJ75" s="8"/>
      <c r="FEK75" s="8"/>
      <c r="FEL75" s="8"/>
      <c r="FEM75" s="8"/>
      <c r="FEN75" s="8"/>
      <c r="FEO75" s="8"/>
      <c r="FEP75" s="8"/>
      <c r="FEQ75" s="8"/>
      <c r="FER75" s="8"/>
      <c r="FES75" s="8"/>
      <c r="FET75" s="8"/>
      <c r="FEU75" s="8"/>
      <c r="FEV75" s="8"/>
      <c r="FEW75" s="8"/>
      <c r="FEX75" s="8"/>
      <c r="FEY75" s="8"/>
      <c r="FEZ75" s="8"/>
      <c r="FFA75" s="8"/>
      <c r="FFB75" s="8"/>
      <c r="FFC75" s="8"/>
      <c r="FFD75" s="8"/>
      <c r="FFE75" s="8"/>
      <c r="FFF75" s="8"/>
      <c r="FFG75" s="8"/>
      <c r="FFH75" s="8"/>
      <c r="FFI75" s="8"/>
      <c r="FFJ75" s="8"/>
      <c r="FFK75" s="8"/>
      <c r="FFL75" s="8"/>
      <c r="FFM75" s="8"/>
      <c r="FFN75" s="8"/>
      <c r="FFO75" s="8"/>
      <c r="FFP75" s="8"/>
      <c r="FFQ75" s="8"/>
      <c r="FFR75" s="8"/>
      <c r="FFS75" s="8"/>
      <c r="FFT75" s="8"/>
      <c r="FFU75" s="8"/>
      <c r="FFV75" s="8"/>
      <c r="FFW75" s="8"/>
      <c r="FFX75" s="8"/>
      <c r="FFY75" s="8"/>
      <c r="FFZ75" s="8"/>
      <c r="FGA75" s="8"/>
      <c r="FGB75" s="8"/>
      <c r="FGC75" s="8"/>
      <c r="FGD75" s="8"/>
      <c r="FGE75" s="8"/>
      <c r="FGF75" s="8"/>
      <c r="FGG75" s="8"/>
      <c r="FGH75" s="8"/>
      <c r="FGI75" s="8"/>
      <c r="FGJ75" s="8"/>
      <c r="FGK75" s="8"/>
      <c r="FGL75" s="8"/>
      <c r="FGM75" s="8"/>
      <c r="FGN75" s="8"/>
      <c r="FGO75" s="8"/>
      <c r="FGP75" s="8"/>
      <c r="FGQ75" s="8"/>
      <c r="FGR75" s="8"/>
      <c r="FGS75" s="8"/>
      <c r="FGT75" s="8"/>
      <c r="FGU75" s="8"/>
      <c r="FGV75" s="8"/>
      <c r="FGW75" s="8"/>
      <c r="FGX75" s="8"/>
      <c r="FGY75" s="8"/>
      <c r="FGZ75" s="8"/>
      <c r="FHA75" s="8"/>
      <c r="FHB75" s="8"/>
      <c r="FHC75" s="8"/>
      <c r="FHD75" s="8"/>
      <c r="FHE75" s="8"/>
      <c r="FHF75" s="8"/>
      <c r="FHG75" s="8"/>
      <c r="FHH75" s="8"/>
      <c r="FHI75" s="8"/>
      <c r="FHJ75" s="8"/>
      <c r="FHK75" s="8"/>
      <c r="FHL75" s="8"/>
      <c r="FHM75" s="8"/>
      <c r="FHN75" s="8"/>
      <c r="FHO75" s="8"/>
      <c r="FHP75" s="8"/>
      <c r="FHQ75" s="8"/>
      <c r="FHR75" s="8"/>
      <c r="FHS75" s="8"/>
      <c r="FHT75" s="8"/>
      <c r="FHU75" s="8"/>
      <c r="FHV75" s="8"/>
      <c r="FHW75" s="8"/>
      <c r="FHX75" s="8"/>
      <c r="FHY75" s="8"/>
      <c r="FHZ75" s="8"/>
      <c r="FIA75" s="8"/>
      <c r="FIB75" s="8"/>
      <c r="FIC75" s="8"/>
      <c r="FID75" s="8"/>
      <c r="FIE75" s="8"/>
      <c r="FIF75" s="8"/>
      <c r="FIG75" s="8"/>
      <c r="FIH75" s="8"/>
      <c r="FII75" s="8"/>
      <c r="FIJ75" s="8"/>
      <c r="FIK75" s="8"/>
      <c r="FIL75" s="8"/>
      <c r="FIM75" s="8"/>
      <c r="FIN75" s="8"/>
      <c r="FIO75" s="8"/>
      <c r="FIP75" s="8"/>
      <c r="FIQ75" s="8"/>
      <c r="FIR75" s="8"/>
      <c r="FIS75" s="8"/>
      <c r="FIT75" s="8"/>
      <c r="FIU75" s="8"/>
      <c r="FIV75" s="8"/>
      <c r="FIW75" s="8"/>
      <c r="FIX75" s="8"/>
      <c r="FIY75" s="8"/>
      <c r="FIZ75" s="8"/>
      <c r="FJA75" s="8"/>
      <c r="FJB75" s="8"/>
      <c r="FJC75" s="8"/>
      <c r="FJD75" s="8"/>
      <c r="FJE75" s="8"/>
      <c r="FJF75" s="8"/>
      <c r="FJG75" s="8"/>
      <c r="FJH75" s="8"/>
      <c r="FJI75" s="8"/>
      <c r="FJJ75" s="8"/>
      <c r="FJK75" s="8"/>
      <c r="FJL75" s="8"/>
      <c r="FJM75" s="8"/>
      <c r="FJN75" s="8"/>
      <c r="FJO75" s="8"/>
      <c r="FJP75" s="8"/>
      <c r="FJQ75" s="8"/>
      <c r="FJR75" s="8"/>
      <c r="FJS75" s="8"/>
      <c r="FJT75" s="8"/>
      <c r="FJU75" s="8"/>
      <c r="FJV75" s="8"/>
      <c r="FJW75" s="8"/>
      <c r="FJX75" s="8"/>
      <c r="FJY75" s="8"/>
      <c r="FJZ75" s="8"/>
      <c r="FKA75" s="8"/>
      <c r="FKB75" s="8"/>
      <c r="FKC75" s="8"/>
      <c r="FKD75" s="8"/>
      <c r="FKE75" s="8"/>
      <c r="FKF75" s="8"/>
      <c r="FKG75" s="8"/>
      <c r="FKH75" s="8"/>
      <c r="FKI75" s="8"/>
      <c r="FKJ75" s="8"/>
      <c r="FKK75" s="8"/>
      <c r="FKL75" s="8"/>
      <c r="FKM75" s="8"/>
      <c r="FKN75" s="8"/>
      <c r="FKO75" s="8"/>
      <c r="FKP75" s="8"/>
      <c r="FKQ75" s="8"/>
      <c r="FKR75" s="8"/>
      <c r="FKS75" s="8"/>
      <c r="FKT75" s="8"/>
      <c r="FKU75" s="8"/>
      <c r="FKV75" s="8"/>
      <c r="FKW75" s="8"/>
      <c r="FKX75" s="8"/>
      <c r="FKY75" s="8"/>
      <c r="FKZ75" s="8"/>
      <c r="FLA75" s="8"/>
      <c r="FLB75" s="8"/>
      <c r="FLC75" s="8"/>
      <c r="FLD75" s="8"/>
      <c r="FLE75" s="8"/>
      <c r="FLF75" s="8"/>
      <c r="FLG75" s="8"/>
      <c r="FLH75" s="8"/>
      <c r="FLI75" s="8"/>
      <c r="FLJ75" s="8"/>
      <c r="FLK75" s="8"/>
      <c r="FLL75" s="8"/>
      <c r="FLM75" s="8"/>
      <c r="FLN75" s="8"/>
      <c r="FLO75" s="8"/>
      <c r="FLP75" s="8"/>
      <c r="FLQ75" s="8"/>
      <c r="FLR75" s="8"/>
      <c r="FLS75" s="8"/>
      <c r="FLT75" s="8"/>
      <c r="FLU75" s="8"/>
      <c r="FLV75" s="8"/>
      <c r="FLW75" s="8"/>
      <c r="FLX75" s="8"/>
      <c r="FLY75" s="8"/>
      <c r="FLZ75" s="8"/>
      <c r="FMA75" s="8"/>
      <c r="FMB75" s="8"/>
      <c r="FMC75" s="8"/>
      <c r="FMD75" s="8"/>
      <c r="FME75" s="8"/>
      <c r="FMF75" s="8"/>
      <c r="FMG75" s="8"/>
      <c r="FMH75" s="8"/>
      <c r="FMI75" s="8"/>
      <c r="FMJ75" s="8"/>
      <c r="FMK75" s="8"/>
      <c r="FML75" s="8"/>
      <c r="FMM75" s="8"/>
      <c r="FMN75" s="8"/>
      <c r="FMO75" s="8"/>
      <c r="FMP75" s="8"/>
      <c r="FMQ75" s="8"/>
      <c r="FMR75" s="8"/>
      <c r="FMS75" s="8"/>
      <c r="FMT75" s="8"/>
      <c r="FMU75" s="8"/>
      <c r="FMV75" s="8"/>
      <c r="FMW75" s="8"/>
      <c r="FMX75" s="8"/>
      <c r="FMY75" s="8"/>
      <c r="FMZ75" s="8"/>
      <c r="FNA75" s="8"/>
      <c r="FNB75" s="8"/>
      <c r="FNC75" s="8"/>
      <c r="FND75" s="8"/>
      <c r="FNE75" s="8"/>
      <c r="FNF75" s="8"/>
      <c r="FNG75" s="8"/>
      <c r="FNH75" s="8"/>
      <c r="FNI75" s="8"/>
      <c r="FNJ75" s="8"/>
      <c r="FNK75" s="8"/>
      <c r="FNL75" s="8"/>
      <c r="FNM75" s="8"/>
      <c r="FNN75" s="8"/>
      <c r="FNO75" s="8"/>
      <c r="FNP75" s="8"/>
      <c r="FNQ75" s="8"/>
      <c r="FNR75" s="8"/>
      <c r="FNS75" s="8"/>
      <c r="FNT75" s="8"/>
      <c r="FNU75" s="8"/>
      <c r="FNV75" s="8"/>
      <c r="FNW75" s="8"/>
      <c r="FNX75" s="8"/>
      <c r="FNY75" s="8"/>
      <c r="FNZ75" s="8"/>
      <c r="FOA75" s="8"/>
      <c r="FOB75" s="8"/>
      <c r="FOC75" s="8"/>
      <c r="FOD75" s="8"/>
      <c r="FOE75" s="8"/>
      <c r="FOF75" s="8"/>
      <c r="FOG75" s="8"/>
      <c r="FOH75" s="8"/>
      <c r="FOI75" s="8"/>
      <c r="FOJ75" s="8"/>
      <c r="FOK75" s="8"/>
      <c r="FOL75" s="8"/>
      <c r="FOM75" s="8"/>
      <c r="FON75" s="8"/>
      <c r="FOO75" s="8"/>
      <c r="FOP75" s="8"/>
      <c r="FOQ75" s="8"/>
      <c r="FOR75" s="8"/>
      <c r="FOS75" s="8"/>
      <c r="FOT75" s="8"/>
      <c r="FOU75" s="8"/>
      <c r="FOV75" s="8"/>
      <c r="FOW75" s="8"/>
      <c r="FOX75" s="8"/>
      <c r="FOY75" s="8"/>
      <c r="FOZ75" s="8"/>
      <c r="FPA75" s="8"/>
      <c r="FPB75" s="8"/>
      <c r="FPC75" s="8"/>
      <c r="FPD75" s="8"/>
      <c r="FPE75" s="8"/>
      <c r="FPF75" s="8"/>
      <c r="FPG75" s="8"/>
      <c r="FPH75" s="8"/>
      <c r="FPI75" s="8"/>
      <c r="FPJ75" s="8"/>
      <c r="FPK75" s="8"/>
      <c r="FPL75" s="8"/>
      <c r="FPM75" s="8"/>
      <c r="FPN75" s="8"/>
      <c r="FPO75" s="8"/>
      <c r="FPP75" s="8"/>
      <c r="FPQ75" s="8"/>
      <c r="FPR75" s="8"/>
      <c r="FPS75" s="8"/>
      <c r="FPT75" s="8"/>
      <c r="FPU75" s="8"/>
      <c r="FPV75" s="8"/>
      <c r="FPW75" s="8"/>
      <c r="FPX75" s="8"/>
      <c r="FPY75" s="8"/>
      <c r="FPZ75" s="8"/>
      <c r="FQA75" s="8"/>
      <c r="FQB75" s="8"/>
      <c r="FQC75" s="8"/>
      <c r="FQD75" s="8"/>
      <c r="FQE75" s="8"/>
      <c r="FQF75" s="8"/>
      <c r="FQG75" s="8"/>
      <c r="FQH75" s="8"/>
      <c r="FQI75" s="8"/>
      <c r="FQJ75" s="8"/>
      <c r="FQK75" s="8"/>
      <c r="FQL75" s="8"/>
      <c r="FQM75" s="8"/>
      <c r="FQN75" s="8"/>
      <c r="FQO75" s="8"/>
      <c r="FQP75" s="8"/>
      <c r="FQQ75" s="8"/>
      <c r="FQR75" s="8"/>
      <c r="FQS75" s="8"/>
      <c r="FQT75" s="8"/>
      <c r="FQU75" s="8"/>
      <c r="FQV75" s="8"/>
      <c r="FQW75" s="8"/>
      <c r="FQX75" s="8"/>
      <c r="FQY75" s="8"/>
      <c r="FQZ75" s="8"/>
      <c r="FRA75" s="8"/>
      <c r="FRB75" s="8"/>
      <c r="FRC75" s="8"/>
      <c r="FRD75" s="8"/>
      <c r="FRE75" s="8"/>
      <c r="FRF75" s="8"/>
      <c r="FRG75" s="8"/>
      <c r="FRH75" s="8"/>
      <c r="FRI75" s="8"/>
      <c r="FRJ75" s="8"/>
      <c r="FRK75" s="8"/>
      <c r="FRL75" s="8"/>
      <c r="FRM75" s="8"/>
      <c r="FRN75" s="8"/>
      <c r="FRO75" s="8"/>
      <c r="FRP75" s="8"/>
      <c r="FRQ75" s="8"/>
      <c r="FRR75" s="8"/>
      <c r="FRS75" s="8"/>
      <c r="FRT75" s="8"/>
      <c r="FRU75" s="8"/>
      <c r="FRV75" s="8"/>
      <c r="FRW75" s="8"/>
      <c r="FRX75" s="8"/>
      <c r="FRY75" s="8"/>
      <c r="FRZ75" s="8"/>
      <c r="FSA75" s="8"/>
      <c r="FSB75" s="8"/>
      <c r="FSC75" s="8"/>
      <c r="FSD75" s="8"/>
      <c r="FSE75" s="8"/>
      <c r="FSF75" s="8"/>
      <c r="FSG75" s="8"/>
      <c r="FSH75" s="8"/>
      <c r="FSI75" s="8"/>
      <c r="FSJ75" s="8"/>
      <c r="FSK75" s="8"/>
      <c r="FSL75" s="8"/>
      <c r="FSM75" s="8"/>
      <c r="FSN75" s="8"/>
      <c r="FSO75" s="8"/>
      <c r="FSP75" s="8"/>
      <c r="FSQ75" s="8"/>
      <c r="FSR75" s="8"/>
      <c r="FSS75" s="8"/>
      <c r="FST75" s="8"/>
      <c r="FSU75" s="8"/>
      <c r="FSV75" s="8"/>
      <c r="FSW75" s="8"/>
      <c r="FSX75" s="8"/>
      <c r="FSY75" s="8"/>
      <c r="FSZ75" s="8"/>
      <c r="FTA75" s="8"/>
      <c r="FTB75" s="8"/>
      <c r="FTC75" s="8"/>
      <c r="FTD75" s="8"/>
      <c r="FTE75" s="8"/>
      <c r="FTF75" s="8"/>
      <c r="FTG75" s="8"/>
      <c r="FTH75" s="8"/>
      <c r="FTI75" s="8"/>
      <c r="FTJ75" s="8"/>
      <c r="FTK75" s="8"/>
      <c r="FTL75" s="8"/>
      <c r="FTM75" s="8"/>
      <c r="FTN75" s="8"/>
      <c r="FTO75" s="8"/>
      <c r="FTP75" s="8"/>
      <c r="FTQ75" s="8"/>
      <c r="FTR75" s="8"/>
      <c r="FTS75" s="8"/>
      <c r="FTT75" s="8"/>
      <c r="FTU75" s="8"/>
      <c r="FTV75" s="8"/>
      <c r="FTW75" s="8"/>
      <c r="FTX75" s="8"/>
      <c r="FTY75" s="8"/>
      <c r="FTZ75" s="8"/>
      <c r="FUA75" s="8"/>
      <c r="FUB75" s="8"/>
      <c r="FUC75" s="8"/>
      <c r="FUD75" s="8"/>
      <c r="FUE75" s="8"/>
      <c r="FUF75" s="8"/>
      <c r="FUG75" s="8"/>
      <c r="FUH75" s="8"/>
      <c r="FUI75" s="8"/>
      <c r="FUJ75" s="8"/>
      <c r="FUK75" s="8"/>
      <c r="FUL75" s="8"/>
      <c r="FUM75" s="8"/>
      <c r="FUN75" s="8"/>
      <c r="FUO75" s="8"/>
      <c r="FUP75" s="8"/>
      <c r="FUQ75" s="8"/>
      <c r="FUR75" s="8"/>
      <c r="FUS75" s="8"/>
      <c r="FUT75" s="8"/>
      <c r="FUU75" s="8"/>
      <c r="FUV75" s="8"/>
      <c r="FUW75" s="8"/>
      <c r="FUX75" s="8"/>
      <c r="FUY75" s="8"/>
      <c r="FUZ75" s="8"/>
      <c r="FVA75" s="8"/>
      <c r="FVB75" s="8"/>
      <c r="FVC75" s="8"/>
      <c r="FVD75" s="8"/>
      <c r="FVE75" s="8"/>
      <c r="FVF75" s="8"/>
      <c r="FVG75" s="8"/>
      <c r="FVH75" s="8"/>
      <c r="FVI75" s="8"/>
      <c r="FVJ75" s="8"/>
      <c r="FVK75" s="8"/>
      <c r="FVL75" s="8"/>
      <c r="FVM75" s="8"/>
      <c r="FVN75" s="8"/>
      <c r="FVO75" s="8"/>
      <c r="FVP75" s="8"/>
      <c r="FVQ75" s="8"/>
      <c r="FVR75" s="8"/>
      <c r="FVS75" s="8"/>
      <c r="FVT75" s="8"/>
      <c r="FVU75" s="8"/>
      <c r="FVV75" s="8"/>
      <c r="FVW75" s="8"/>
      <c r="FVX75" s="8"/>
      <c r="FVY75" s="8"/>
      <c r="FVZ75" s="8"/>
      <c r="FWA75" s="8"/>
      <c r="FWB75" s="8"/>
      <c r="FWC75" s="8"/>
      <c r="FWD75" s="8"/>
      <c r="FWE75" s="8"/>
      <c r="FWF75" s="8"/>
      <c r="FWG75" s="8"/>
      <c r="FWH75" s="8"/>
      <c r="FWI75" s="8"/>
      <c r="FWJ75" s="8"/>
      <c r="FWK75" s="8"/>
      <c r="FWL75" s="8"/>
      <c r="FWM75" s="8"/>
      <c r="FWN75" s="8"/>
      <c r="FWO75" s="8"/>
      <c r="FWP75" s="8"/>
      <c r="FWQ75" s="8"/>
      <c r="FWR75" s="8"/>
      <c r="FWS75" s="8"/>
      <c r="FWT75" s="8"/>
      <c r="FWU75" s="8"/>
      <c r="FWV75" s="8"/>
      <c r="FWW75" s="8"/>
      <c r="FWX75" s="8"/>
      <c r="FWY75" s="8"/>
      <c r="FWZ75" s="8"/>
      <c r="FXA75" s="8"/>
      <c r="FXB75" s="8"/>
      <c r="FXC75" s="8"/>
      <c r="FXD75" s="8"/>
      <c r="FXE75" s="8"/>
      <c r="FXF75" s="8"/>
      <c r="FXG75" s="8"/>
      <c r="FXH75" s="8"/>
      <c r="FXI75" s="8"/>
      <c r="FXJ75" s="8"/>
      <c r="FXK75" s="8"/>
      <c r="FXL75" s="8"/>
      <c r="FXM75" s="8"/>
      <c r="FXN75" s="8"/>
      <c r="FXO75" s="8"/>
      <c r="FXP75" s="8"/>
      <c r="FXQ75" s="8"/>
      <c r="FXR75" s="8"/>
      <c r="FXS75" s="8"/>
      <c r="FXT75" s="8"/>
      <c r="FXU75" s="8"/>
      <c r="FXV75" s="8"/>
      <c r="FXW75" s="8"/>
      <c r="FXX75" s="8"/>
      <c r="FXY75" s="8"/>
      <c r="FXZ75" s="8"/>
      <c r="FYA75" s="8"/>
      <c r="FYB75" s="8"/>
      <c r="FYC75" s="8"/>
      <c r="FYD75" s="8"/>
      <c r="FYE75" s="8"/>
      <c r="FYF75" s="8"/>
      <c r="FYG75" s="8"/>
      <c r="FYH75" s="8"/>
      <c r="FYI75" s="8"/>
      <c r="FYJ75" s="8"/>
      <c r="FYK75" s="8"/>
      <c r="FYL75" s="8"/>
      <c r="FYM75" s="8"/>
      <c r="FYN75" s="8"/>
      <c r="FYO75" s="8"/>
      <c r="FYP75" s="8"/>
      <c r="FYQ75" s="8"/>
      <c r="FYR75" s="8"/>
      <c r="FYS75" s="8"/>
      <c r="FYT75" s="8"/>
      <c r="FYU75" s="8"/>
      <c r="FYV75" s="8"/>
      <c r="FYW75" s="8"/>
      <c r="FYX75" s="8"/>
      <c r="FYY75" s="8"/>
      <c r="FYZ75" s="8"/>
      <c r="FZA75" s="8"/>
      <c r="FZB75" s="8"/>
      <c r="FZC75" s="8"/>
      <c r="FZD75" s="8"/>
      <c r="FZE75" s="8"/>
      <c r="FZF75" s="8"/>
      <c r="FZG75" s="8"/>
      <c r="FZH75" s="8"/>
      <c r="FZI75" s="8"/>
      <c r="FZJ75" s="8"/>
      <c r="FZK75" s="8"/>
      <c r="FZL75" s="8"/>
      <c r="FZM75" s="8"/>
      <c r="FZN75" s="8"/>
      <c r="FZO75" s="8"/>
      <c r="FZP75" s="8"/>
      <c r="FZQ75" s="8"/>
      <c r="FZR75" s="8"/>
      <c r="FZS75" s="8"/>
      <c r="FZT75" s="8"/>
      <c r="FZU75" s="8"/>
      <c r="FZV75" s="8"/>
      <c r="FZW75" s="8"/>
      <c r="FZX75" s="8"/>
      <c r="FZY75" s="8"/>
      <c r="FZZ75" s="8"/>
      <c r="GAA75" s="8"/>
      <c r="GAB75" s="8"/>
      <c r="GAC75" s="8"/>
      <c r="GAD75" s="8"/>
      <c r="GAE75" s="8"/>
      <c r="GAF75" s="8"/>
      <c r="GAG75" s="8"/>
      <c r="GAH75" s="8"/>
      <c r="GAI75" s="8"/>
      <c r="GAJ75" s="8"/>
      <c r="GAK75" s="8"/>
      <c r="GAL75" s="8"/>
      <c r="GAM75" s="8"/>
      <c r="GAN75" s="8"/>
      <c r="GAO75" s="8"/>
      <c r="GAP75" s="8"/>
      <c r="GAQ75" s="8"/>
      <c r="GAR75" s="8"/>
      <c r="GAS75" s="8"/>
      <c r="GAT75" s="8"/>
      <c r="GAU75" s="8"/>
      <c r="GAV75" s="8"/>
      <c r="GAW75" s="8"/>
      <c r="GAX75" s="8"/>
      <c r="GAY75" s="8"/>
      <c r="GAZ75" s="8"/>
      <c r="GBA75" s="8"/>
      <c r="GBB75" s="8"/>
      <c r="GBC75" s="8"/>
      <c r="GBD75" s="8"/>
      <c r="GBE75" s="8"/>
      <c r="GBF75" s="8"/>
      <c r="GBG75" s="8"/>
      <c r="GBH75" s="8"/>
      <c r="GBI75" s="8"/>
      <c r="GBJ75" s="8"/>
      <c r="GBK75" s="8"/>
      <c r="GBL75" s="8"/>
      <c r="GBM75" s="8"/>
      <c r="GBN75" s="8"/>
      <c r="GBO75" s="8"/>
      <c r="GBP75" s="8"/>
      <c r="GBQ75" s="8"/>
      <c r="GBR75" s="8"/>
      <c r="GBS75" s="8"/>
      <c r="GBT75" s="8"/>
      <c r="GBU75" s="8"/>
      <c r="GBV75" s="8"/>
      <c r="GBW75" s="8"/>
      <c r="GBX75" s="8"/>
      <c r="GBY75" s="8"/>
      <c r="GBZ75" s="8"/>
      <c r="GCA75" s="8"/>
      <c r="GCB75" s="8"/>
      <c r="GCC75" s="8"/>
      <c r="GCD75" s="8"/>
      <c r="GCE75" s="8"/>
      <c r="GCF75" s="8"/>
      <c r="GCG75" s="8"/>
      <c r="GCH75" s="8"/>
      <c r="GCI75" s="8"/>
      <c r="GCJ75" s="8"/>
      <c r="GCK75" s="8"/>
      <c r="GCL75" s="8"/>
      <c r="GCM75" s="8"/>
      <c r="GCN75" s="8"/>
      <c r="GCO75" s="8"/>
      <c r="GCP75" s="8"/>
      <c r="GCQ75" s="8"/>
      <c r="GCR75" s="8"/>
      <c r="GCS75" s="8"/>
      <c r="GCT75" s="8"/>
      <c r="GCU75" s="8"/>
      <c r="GCV75" s="8"/>
      <c r="GCW75" s="8"/>
      <c r="GCX75" s="8"/>
      <c r="GCY75" s="8"/>
      <c r="GCZ75" s="8"/>
      <c r="GDA75" s="8"/>
      <c r="GDB75" s="8"/>
      <c r="GDC75" s="8"/>
      <c r="GDD75" s="8"/>
      <c r="GDE75" s="8"/>
      <c r="GDF75" s="8"/>
      <c r="GDG75" s="8"/>
      <c r="GDH75" s="8"/>
      <c r="GDI75" s="8"/>
      <c r="GDJ75" s="8"/>
      <c r="GDK75" s="8"/>
      <c r="GDL75" s="8"/>
      <c r="GDM75" s="8"/>
      <c r="GDN75" s="8"/>
      <c r="GDO75" s="8"/>
      <c r="GDP75" s="8"/>
      <c r="GDQ75" s="8"/>
      <c r="GDR75" s="8"/>
      <c r="GDS75" s="8"/>
      <c r="GDT75" s="8"/>
      <c r="GDU75" s="8"/>
      <c r="GDV75" s="8"/>
      <c r="GDW75" s="8"/>
      <c r="GDX75" s="8"/>
      <c r="GDY75" s="8"/>
      <c r="GDZ75" s="8"/>
      <c r="GEA75" s="8"/>
      <c r="GEB75" s="8"/>
      <c r="GEC75" s="8"/>
      <c r="GED75" s="8"/>
      <c r="GEE75" s="8"/>
      <c r="GEF75" s="8"/>
      <c r="GEG75" s="8"/>
      <c r="GEH75" s="8"/>
      <c r="GEI75" s="8"/>
      <c r="GEJ75" s="8"/>
      <c r="GEK75" s="8"/>
      <c r="GEL75" s="8"/>
      <c r="GEM75" s="8"/>
      <c r="GEN75" s="8"/>
      <c r="GEO75" s="8"/>
      <c r="GEP75" s="8"/>
      <c r="GEQ75" s="8"/>
      <c r="GER75" s="8"/>
      <c r="GES75" s="8"/>
      <c r="GET75" s="8"/>
      <c r="GEU75" s="8"/>
      <c r="GEV75" s="8"/>
      <c r="GEW75" s="8"/>
      <c r="GEX75" s="8"/>
      <c r="GEY75" s="8"/>
      <c r="GEZ75" s="8"/>
      <c r="GFA75" s="8"/>
      <c r="GFB75" s="8"/>
      <c r="GFC75" s="8"/>
      <c r="GFD75" s="8"/>
      <c r="GFE75" s="8"/>
      <c r="GFF75" s="8"/>
      <c r="GFG75" s="8"/>
      <c r="GFH75" s="8"/>
      <c r="GFI75" s="8"/>
      <c r="GFJ75" s="8"/>
      <c r="GFK75" s="8"/>
      <c r="GFL75" s="8"/>
      <c r="GFM75" s="8"/>
      <c r="GFN75" s="8"/>
      <c r="GFO75" s="8"/>
      <c r="GFP75" s="8"/>
      <c r="GFQ75" s="8"/>
      <c r="GFR75" s="8"/>
      <c r="GFS75" s="8"/>
      <c r="GFT75" s="8"/>
      <c r="GFU75" s="8"/>
      <c r="GFV75" s="8"/>
      <c r="GFW75" s="8"/>
      <c r="GFX75" s="8"/>
      <c r="GFY75" s="8"/>
      <c r="GFZ75" s="8"/>
      <c r="GGA75" s="8"/>
      <c r="GGB75" s="8"/>
      <c r="GGC75" s="8"/>
      <c r="GGD75" s="8"/>
      <c r="GGE75" s="8"/>
      <c r="GGF75" s="8"/>
      <c r="GGG75" s="8"/>
      <c r="GGH75" s="8"/>
      <c r="GGI75" s="8"/>
      <c r="GGJ75" s="8"/>
      <c r="GGK75" s="8"/>
      <c r="GGL75" s="8"/>
      <c r="GGM75" s="8"/>
      <c r="GGN75" s="8"/>
      <c r="GGO75" s="8"/>
      <c r="GGP75" s="8"/>
      <c r="GGQ75" s="8"/>
      <c r="GGR75" s="8"/>
      <c r="GGS75" s="8"/>
      <c r="GGT75" s="8"/>
      <c r="GGU75" s="8"/>
      <c r="GGV75" s="8"/>
      <c r="GGW75" s="8"/>
      <c r="GGX75" s="8"/>
      <c r="GGY75" s="8"/>
      <c r="GGZ75" s="8"/>
      <c r="GHA75" s="8"/>
      <c r="GHB75" s="8"/>
      <c r="GHC75" s="8"/>
      <c r="GHD75" s="8"/>
      <c r="GHE75" s="8"/>
      <c r="GHF75" s="8"/>
      <c r="GHG75" s="8"/>
      <c r="GHH75" s="8"/>
      <c r="GHI75" s="8"/>
      <c r="GHJ75" s="8"/>
      <c r="GHK75" s="8"/>
      <c r="GHL75" s="8"/>
      <c r="GHM75" s="8"/>
      <c r="GHN75" s="8"/>
      <c r="GHO75" s="8"/>
      <c r="GHP75" s="8"/>
      <c r="GHQ75" s="8"/>
      <c r="GHR75" s="8"/>
      <c r="GHS75" s="8"/>
      <c r="GHT75" s="8"/>
      <c r="GHU75" s="8"/>
      <c r="GHV75" s="8"/>
      <c r="GHW75" s="8"/>
      <c r="GHX75" s="8"/>
      <c r="GHY75" s="8"/>
      <c r="GHZ75" s="8"/>
      <c r="GIA75" s="8"/>
      <c r="GIB75" s="8"/>
      <c r="GIC75" s="8"/>
      <c r="GID75" s="8"/>
      <c r="GIE75" s="8"/>
      <c r="GIF75" s="8"/>
      <c r="GIG75" s="8"/>
      <c r="GIH75" s="8"/>
      <c r="GII75" s="8"/>
      <c r="GIJ75" s="8"/>
      <c r="GIK75" s="8"/>
      <c r="GIL75" s="8"/>
      <c r="GIM75" s="8"/>
      <c r="GIN75" s="8"/>
      <c r="GIO75" s="8"/>
      <c r="GIP75" s="8"/>
      <c r="GIQ75" s="8"/>
      <c r="GIR75" s="8"/>
      <c r="GIS75" s="8"/>
      <c r="GIT75" s="8"/>
      <c r="GIU75" s="8"/>
      <c r="GIV75" s="8"/>
      <c r="GIW75" s="8"/>
      <c r="GIX75" s="8"/>
      <c r="GIY75" s="8"/>
      <c r="GIZ75" s="8"/>
      <c r="GJA75" s="8"/>
      <c r="GJB75" s="8"/>
      <c r="GJC75" s="8"/>
      <c r="GJD75" s="8"/>
      <c r="GJE75" s="8"/>
      <c r="GJF75" s="8"/>
      <c r="GJG75" s="8"/>
      <c r="GJH75" s="8"/>
      <c r="GJI75" s="8"/>
      <c r="GJJ75" s="8"/>
      <c r="GJK75" s="8"/>
      <c r="GJL75" s="8"/>
      <c r="GJM75" s="8"/>
      <c r="GJN75" s="8"/>
      <c r="GJO75" s="8"/>
      <c r="GJP75" s="8"/>
      <c r="GJQ75" s="8"/>
      <c r="GJR75" s="8"/>
      <c r="GJS75" s="8"/>
      <c r="GJT75" s="8"/>
      <c r="GJU75" s="8"/>
    </row>
    <row r="76" spans="2:5013" s="1" customFormat="1" ht="84.75" hidden="1" x14ac:dyDescent="0.25">
      <c r="B76" s="28">
        <v>69</v>
      </c>
      <c r="C76" s="27" t="s">
        <v>690</v>
      </c>
      <c r="D76" s="33">
        <v>43722</v>
      </c>
      <c r="E76" s="28"/>
      <c r="F76" s="28" t="s">
        <v>670</v>
      </c>
      <c r="G76" s="28"/>
      <c r="H76" s="28" t="s">
        <v>682</v>
      </c>
      <c r="I76" s="28">
        <v>0.25</v>
      </c>
      <c r="J76" s="28"/>
      <c r="K76" s="11"/>
      <c r="L76" s="11"/>
      <c r="M76" s="11"/>
      <c r="N76" s="27" t="s">
        <v>680</v>
      </c>
      <c r="O76" s="9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  <c r="BWR76" s="8"/>
      <c r="BWS76" s="8"/>
      <c r="BWT76" s="8"/>
      <c r="BWU76" s="8"/>
      <c r="BWV76" s="8"/>
      <c r="BWW76" s="8"/>
      <c r="BWX76" s="8"/>
      <c r="BWY76" s="8"/>
      <c r="BWZ76" s="8"/>
      <c r="BXA76" s="8"/>
      <c r="BXB76" s="8"/>
      <c r="BXC76" s="8"/>
      <c r="BXD76" s="8"/>
      <c r="BXE76" s="8"/>
      <c r="BXF76" s="8"/>
      <c r="BXG76" s="8"/>
      <c r="BXH76" s="8"/>
      <c r="BXI76" s="8"/>
      <c r="BXJ76" s="8"/>
      <c r="BXK76" s="8"/>
      <c r="BXL76" s="8"/>
      <c r="BXM76" s="8"/>
      <c r="BXN76" s="8"/>
      <c r="BXO76" s="8"/>
      <c r="BXP76" s="8"/>
      <c r="BXQ76" s="8"/>
      <c r="BXR76" s="8"/>
      <c r="BXS76" s="8"/>
      <c r="BXT76" s="8"/>
      <c r="BXU76" s="8"/>
      <c r="BXV76" s="8"/>
      <c r="BXW76" s="8"/>
      <c r="BXX76" s="8"/>
      <c r="BXY76" s="8"/>
      <c r="BXZ76" s="8"/>
      <c r="BYA76" s="8"/>
      <c r="BYB76" s="8"/>
      <c r="BYC76" s="8"/>
      <c r="BYD76" s="8"/>
      <c r="BYE76" s="8"/>
      <c r="BYF76" s="8"/>
      <c r="BYG76" s="8"/>
      <c r="BYH76" s="8"/>
      <c r="BYI76" s="8"/>
      <c r="BYJ76" s="8"/>
      <c r="BYK76" s="8"/>
      <c r="BYL76" s="8"/>
      <c r="BYM76" s="8"/>
      <c r="BYN76" s="8"/>
      <c r="BYO76" s="8"/>
      <c r="BYP76" s="8"/>
      <c r="BYQ76" s="8"/>
      <c r="BYR76" s="8"/>
      <c r="BYS76" s="8"/>
      <c r="BYT76" s="8"/>
      <c r="BYU76" s="8"/>
      <c r="BYV76" s="8"/>
      <c r="BYW76" s="8"/>
      <c r="BYX76" s="8"/>
      <c r="BYY76" s="8"/>
      <c r="BYZ76" s="8"/>
      <c r="BZA76" s="8"/>
      <c r="BZB76" s="8"/>
      <c r="BZC76" s="8"/>
      <c r="BZD76" s="8"/>
      <c r="BZE76" s="8"/>
      <c r="BZF76" s="8"/>
      <c r="BZG76" s="8"/>
      <c r="BZH76" s="8"/>
      <c r="BZI76" s="8"/>
      <c r="BZJ76" s="8"/>
      <c r="BZK76" s="8"/>
      <c r="BZL76" s="8"/>
      <c r="BZM76" s="8"/>
      <c r="BZN76" s="8"/>
      <c r="BZO76" s="8"/>
      <c r="BZP76" s="8"/>
      <c r="BZQ76" s="8"/>
      <c r="BZR76" s="8"/>
      <c r="BZS76" s="8"/>
      <c r="BZT76" s="8"/>
      <c r="BZU76" s="8"/>
      <c r="BZV76" s="8"/>
      <c r="BZW76" s="8"/>
      <c r="BZX76" s="8"/>
      <c r="BZY76" s="8"/>
      <c r="BZZ76" s="8"/>
      <c r="CAA76" s="8"/>
      <c r="CAB76" s="8"/>
      <c r="CAC76" s="8"/>
      <c r="CAD76" s="8"/>
      <c r="CAE76" s="8"/>
      <c r="CAF76" s="8"/>
      <c r="CAG76" s="8"/>
      <c r="CAH76" s="8"/>
      <c r="CAI76" s="8"/>
      <c r="CAJ76" s="8"/>
      <c r="CAK76" s="8"/>
      <c r="CAL76" s="8"/>
      <c r="CAM76" s="8"/>
      <c r="CAN76" s="8"/>
      <c r="CAO76" s="8"/>
      <c r="CAP76" s="8"/>
      <c r="CAQ76" s="8"/>
      <c r="CAR76" s="8"/>
      <c r="CAS76" s="8"/>
      <c r="CAT76" s="8"/>
      <c r="CAU76" s="8"/>
      <c r="CAV76" s="8"/>
      <c r="CAW76" s="8"/>
      <c r="CAX76" s="8"/>
      <c r="CAY76" s="8"/>
      <c r="CAZ76" s="8"/>
      <c r="CBA76" s="8"/>
      <c r="CBB76" s="8"/>
      <c r="CBC76" s="8"/>
      <c r="CBD76" s="8"/>
      <c r="CBE76" s="8"/>
      <c r="CBF76" s="8"/>
      <c r="CBG76" s="8"/>
      <c r="CBH76" s="8"/>
      <c r="CBI76" s="8"/>
      <c r="CBJ76" s="8"/>
      <c r="CBK76" s="8"/>
      <c r="CBL76" s="8"/>
      <c r="CBM76" s="8"/>
      <c r="CBN76" s="8"/>
      <c r="CBO76" s="8"/>
      <c r="CBP76" s="8"/>
      <c r="CBQ76" s="8"/>
      <c r="CBR76" s="8"/>
      <c r="CBS76" s="8"/>
      <c r="CBT76" s="8"/>
      <c r="CBU76" s="8"/>
      <c r="CBV76" s="8"/>
      <c r="CBW76" s="8"/>
      <c r="CBX76" s="8"/>
      <c r="CBY76" s="8"/>
      <c r="CBZ76" s="8"/>
      <c r="CCA76" s="8"/>
      <c r="CCB76" s="8"/>
      <c r="CCC76" s="8"/>
      <c r="CCD76" s="8"/>
      <c r="CCE76" s="8"/>
      <c r="CCF76" s="8"/>
      <c r="CCG76" s="8"/>
      <c r="CCH76" s="8"/>
      <c r="CCI76" s="8"/>
      <c r="CCJ76" s="8"/>
      <c r="CCK76" s="8"/>
      <c r="CCL76" s="8"/>
      <c r="CCM76" s="8"/>
      <c r="CCN76" s="8"/>
      <c r="CCO76" s="8"/>
      <c r="CCP76" s="8"/>
      <c r="CCQ76" s="8"/>
      <c r="CCR76" s="8"/>
      <c r="CCS76" s="8"/>
      <c r="CCT76" s="8"/>
      <c r="CCU76" s="8"/>
      <c r="CCV76" s="8"/>
      <c r="CCW76" s="8"/>
      <c r="CCX76" s="8"/>
      <c r="CCY76" s="8"/>
      <c r="CCZ76" s="8"/>
      <c r="CDA76" s="8"/>
      <c r="CDB76" s="8"/>
      <c r="CDC76" s="8"/>
      <c r="CDD76" s="8"/>
      <c r="CDE76" s="8"/>
      <c r="CDF76" s="8"/>
      <c r="CDG76" s="8"/>
      <c r="CDH76" s="8"/>
      <c r="CDI76" s="8"/>
      <c r="CDJ76" s="8"/>
      <c r="CDK76" s="8"/>
      <c r="CDL76" s="8"/>
      <c r="CDM76" s="8"/>
      <c r="CDN76" s="8"/>
      <c r="CDO76" s="8"/>
      <c r="CDP76" s="8"/>
      <c r="CDQ76" s="8"/>
      <c r="CDR76" s="8"/>
      <c r="CDS76" s="8"/>
      <c r="CDT76" s="8"/>
      <c r="CDU76" s="8"/>
      <c r="CDV76" s="8"/>
      <c r="CDW76" s="8"/>
      <c r="CDX76" s="8"/>
      <c r="CDY76" s="8"/>
      <c r="CDZ76" s="8"/>
      <c r="CEA76" s="8"/>
      <c r="CEB76" s="8"/>
      <c r="CEC76" s="8"/>
      <c r="CED76" s="8"/>
      <c r="CEE76" s="8"/>
      <c r="CEF76" s="8"/>
      <c r="CEG76" s="8"/>
      <c r="CEH76" s="8"/>
      <c r="CEI76" s="8"/>
      <c r="CEJ76" s="8"/>
      <c r="CEK76" s="8"/>
      <c r="CEL76" s="8"/>
      <c r="CEM76" s="8"/>
      <c r="CEN76" s="8"/>
      <c r="CEO76" s="8"/>
      <c r="CEP76" s="8"/>
      <c r="CEQ76" s="8"/>
      <c r="CER76" s="8"/>
      <c r="CES76" s="8"/>
      <c r="CET76" s="8"/>
      <c r="CEU76" s="8"/>
      <c r="CEV76" s="8"/>
      <c r="CEW76" s="8"/>
      <c r="CEX76" s="8"/>
      <c r="CEY76" s="8"/>
      <c r="CEZ76" s="8"/>
      <c r="CFA76" s="8"/>
      <c r="CFB76" s="8"/>
      <c r="CFC76" s="8"/>
      <c r="CFD76" s="8"/>
      <c r="CFE76" s="8"/>
      <c r="CFF76" s="8"/>
      <c r="CFG76" s="8"/>
      <c r="CFH76" s="8"/>
      <c r="CFI76" s="8"/>
      <c r="CFJ76" s="8"/>
      <c r="CFK76" s="8"/>
      <c r="CFL76" s="8"/>
      <c r="CFM76" s="8"/>
      <c r="CFN76" s="8"/>
      <c r="CFO76" s="8"/>
      <c r="CFP76" s="8"/>
      <c r="CFQ76" s="8"/>
      <c r="CFR76" s="8"/>
      <c r="CFS76" s="8"/>
      <c r="CFT76" s="8"/>
      <c r="CFU76" s="8"/>
      <c r="CFV76" s="8"/>
      <c r="CFW76" s="8"/>
      <c r="CFX76" s="8"/>
      <c r="CFY76" s="8"/>
      <c r="CFZ76" s="8"/>
      <c r="CGA76" s="8"/>
      <c r="CGB76" s="8"/>
      <c r="CGC76" s="8"/>
      <c r="CGD76" s="8"/>
      <c r="CGE76" s="8"/>
      <c r="CGF76" s="8"/>
      <c r="CGG76" s="8"/>
      <c r="CGH76" s="8"/>
      <c r="CGI76" s="8"/>
      <c r="CGJ76" s="8"/>
      <c r="CGK76" s="8"/>
      <c r="CGL76" s="8"/>
      <c r="CGM76" s="8"/>
      <c r="CGN76" s="8"/>
      <c r="CGO76" s="8"/>
      <c r="CGP76" s="8"/>
      <c r="CGQ76" s="8"/>
      <c r="CGR76" s="8"/>
      <c r="CGS76" s="8"/>
      <c r="CGT76" s="8"/>
      <c r="CGU76" s="8"/>
      <c r="CGV76" s="8"/>
      <c r="CGW76" s="8"/>
      <c r="CGX76" s="8"/>
      <c r="CGY76" s="8"/>
      <c r="CGZ76" s="8"/>
      <c r="CHA76" s="8"/>
      <c r="CHB76" s="8"/>
      <c r="CHC76" s="8"/>
      <c r="CHD76" s="8"/>
      <c r="CHE76" s="8"/>
      <c r="CHF76" s="8"/>
      <c r="CHG76" s="8"/>
      <c r="CHH76" s="8"/>
      <c r="CHI76" s="8"/>
      <c r="CHJ76" s="8"/>
      <c r="CHK76" s="8"/>
      <c r="CHL76" s="8"/>
      <c r="CHM76" s="8"/>
      <c r="CHN76" s="8"/>
      <c r="CHO76" s="8"/>
      <c r="CHP76" s="8"/>
      <c r="CHQ76" s="8"/>
      <c r="CHR76" s="8"/>
      <c r="CHS76" s="8"/>
      <c r="CHT76" s="8"/>
      <c r="CHU76" s="8"/>
      <c r="CHV76" s="8"/>
      <c r="CHW76" s="8"/>
      <c r="CHX76" s="8"/>
      <c r="CHY76" s="8"/>
      <c r="CHZ76" s="8"/>
      <c r="CIA76" s="8"/>
      <c r="CIB76" s="8"/>
      <c r="CIC76" s="8"/>
      <c r="CID76" s="8"/>
      <c r="CIE76" s="8"/>
      <c r="CIF76" s="8"/>
      <c r="CIG76" s="8"/>
      <c r="CIH76" s="8"/>
      <c r="CII76" s="8"/>
      <c r="CIJ76" s="8"/>
      <c r="CIK76" s="8"/>
      <c r="CIL76" s="8"/>
      <c r="CIM76" s="8"/>
      <c r="CIN76" s="8"/>
      <c r="CIO76" s="8"/>
      <c r="CIP76" s="8"/>
      <c r="CIQ76" s="8"/>
      <c r="CIR76" s="8"/>
      <c r="CIS76" s="8"/>
      <c r="CIT76" s="8"/>
      <c r="CIU76" s="8"/>
      <c r="CIV76" s="8"/>
      <c r="CIW76" s="8"/>
      <c r="CIX76" s="8"/>
      <c r="CIY76" s="8"/>
      <c r="CIZ76" s="8"/>
      <c r="CJA76" s="8"/>
      <c r="CJB76" s="8"/>
      <c r="CJC76" s="8"/>
      <c r="CJD76" s="8"/>
      <c r="CJE76" s="8"/>
      <c r="CJF76" s="8"/>
      <c r="CJG76" s="8"/>
      <c r="CJH76" s="8"/>
      <c r="CJI76" s="8"/>
      <c r="CJJ76" s="8"/>
      <c r="CJK76" s="8"/>
      <c r="CJL76" s="8"/>
      <c r="CJM76" s="8"/>
      <c r="CJN76" s="8"/>
      <c r="CJO76" s="8"/>
      <c r="CJP76" s="8"/>
      <c r="CJQ76" s="8"/>
      <c r="CJR76" s="8"/>
      <c r="CJS76" s="8"/>
      <c r="CJT76" s="8"/>
      <c r="CJU76" s="8"/>
      <c r="CJV76" s="8"/>
      <c r="CJW76" s="8"/>
      <c r="CJX76" s="8"/>
      <c r="CJY76" s="8"/>
      <c r="CJZ76" s="8"/>
      <c r="CKA76" s="8"/>
      <c r="CKB76" s="8"/>
      <c r="CKC76" s="8"/>
      <c r="CKD76" s="8"/>
      <c r="CKE76" s="8"/>
      <c r="CKF76" s="8"/>
      <c r="CKG76" s="8"/>
      <c r="CKH76" s="8"/>
      <c r="CKI76" s="8"/>
      <c r="CKJ76" s="8"/>
      <c r="CKK76" s="8"/>
      <c r="CKL76" s="8"/>
      <c r="CKM76" s="8"/>
      <c r="CKN76" s="8"/>
      <c r="CKO76" s="8"/>
      <c r="CKP76" s="8"/>
      <c r="CKQ76" s="8"/>
      <c r="CKR76" s="8"/>
      <c r="CKS76" s="8"/>
      <c r="CKT76" s="8"/>
      <c r="CKU76" s="8"/>
      <c r="CKV76" s="8"/>
      <c r="CKW76" s="8"/>
      <c r="CKX76" s="8"/>
      <c r="CKY76" s="8"/>
      <c r="CKZ76" s="8"/>
      <c r="CLA76" s="8"/>
      <c r="CLB76" s="8"/>
      <c r="CLC76" s="8"/>
      <c r="CLD76" s="8"/>
      <c r="CLE76" s="8"/>
      <c r="CLF76" s="8"/>
      <c r="CLG76" s="8"/>
      <c r="CLH76" s="8"/>
      <c r="CLI76" s="8"/>
      <c r="CLJ76" s="8"/>
      <c r="CLK76" s="8"/>
      <c r="CLL76" s="8"/>
      <c r="CLM76" s="8"/>
      <c r="CLN76" s="8"/>
      <c r="CLO76" s="8"/>
      <c r="CLP76" s="8"/>
      <c r="CLQ76" s="8"/>
      <c r="CLR76" s="8"/>
      <c r="CLS76" s="8"/>
      <c r="CLT76" s="8"/>
      <c r="CLU76" s="8"/>
      <c r="CLV76" s="8"/>
      <c r="CLW76" s="8"/>
      <c r="CLX76" s="8"/>
      <c r="CLY76" s="8"/>
      <c r="CLZ76" s="8"/>
      <c r="CMA76" s="8"/>
      <c r="CMB76" s="8"/>
      <c r="CMC76" s="8"/>
      <c r="CMD76" s="8"/>
      <c r="CME76" s="8"/>
      <c r="CMF76" s="8"/>
      <c r="CMG76" s="8"/>
      <c r="CMH76" s="8"/>
      <c r="CMI76" s="8"/>
      <c r="CMJ76" s="8"/>
      <c r="CMK76" s="8"/>
      <c r="CML76" s="8"/>
      <c r="CMM76" s="8"/>
      <c r="CMN76" s="8"/>
      <c r="CMO76" s="8"/>
      <c r="CMP76" s="8"/>
      <c r="CMQ76" s="8"/>
      <c r="CMR76" s="8"/>
      <c r="CMS76" s="8"/>
      <c r="CMT76" s="8"/>
      <c r="CMU76" s="8"/>
      <c r="CMV76" s="8"/>
      <c r="CMW76" s="8"/>
      <c r="CMX76" s="8"/>
      <c r="CMY76" s="8"/>
      <c r="CMZ76" s="8"/>
      <c r="CNA76" s="8"/>
      <c r="CNB76" s="8"/>
      <c r="CNC76" s="8"/>
      <c r="CND76" s="8"/>
      <c r="CNE76" s="8"/>
      <c r="CNF76" s="8"/>
      <c r="CNG76" s="8"/>
      <c r="CNH76" s="8"/>
      <c r="CNI76" s="8"/>
      <c r="CNJ76" s="8"/>
      <c r="CNK76" s="8"/>
      <c r="CNL76" s="8"/>
      <c r="CNM76" s="8"/>
      <c r="CNN76" s="8"/>
      <c r="CNO76" s="8"/>
      <c r="CNP76" s="8"/>
      <c r="CNQ76" s="8"/>
      <c r="CNR76" s="8"/>
      <c r="CNS76" s="8"/>
      <c r="CNT76" s="8"/>
      <c r="CNU76" s="8"/>
      <c r="CNV76" s="8"/>
      <c r="CNW76" s="8"/>
      <c r="CNX76" s="8"/>
      <c r="CNY76" s="8"/>
      <c r="CNZ76" s="8"/>
      <c r="COA76" s="8"/>
      <c r="COB76" s="8"/>
      <c r="COC76" s="8"/>
      <c r="COD76" s="8"/>
      <c r="COE76" s="8"/>
      <c r="COF76" s="8"/>
      <c r="COG76" s="8"/>
      <c r="COH76" s="8"/>
      <c r="COI76" s="8"/>
      <c r="COJ76" s="8"/>
      <c r="COK76" s="8"/>
      <c r="COL76" s="8"/>
      <c r="COM76" s="8"/>
      <c r="CON76" s="8"/>
      <c r="COO76" s="8"/>
      <c r="COP76" s="8"/>
      <c r="COQ76" s="8"/>
      <c r="COR76" s="8"/>
      <c r="COS76" s="8"/>
      <c r="COT76" s="8"/>
      <c r="COU76" s="8"/>
      <c r="COV76" s="8"/>
      <c r="COW76" s="8"/>
      <c r="COX76" s="8"/>
      <c r="COY76" s="8"/>
      <c r="COZ76" s="8"/>
      <c r="CPA76" s="8"/>
      <c r="CPB76" s="8"/>
      <c r="CPC76" s="8"/>
      <c r="CPD76" s="8"/>
      <c r="CPE76" s="8"/>
      <c r="CPF76" s="8"/>
      <c r="CPG76" s="8"/>
      <c r="CPH76" s="8"/>
      <c r="CPI76" s="8"/>
      <c r="CPJ76" s="8"/>
      <c r="CPK76" s="8"/>
      <c r="CPL76" s="8"/>
      <c r="CPM76" s="8"/>
      <c r="CPN76" s="8"/>
      <c r="CPO76" s="8"/>
      <c r="CPP76" s="8"/>
      <c r="CPQ76" s="8"/>
      <c r="CPR76" s="8"/>
      <c r="CPS76" s="8"/>
      <c r="CPT76" s="8"/>
      <c r="CPU76" s="8"/>
      <c r="CPV76" s="8"/>
      <c r="CPW76" s="8"/>
      <c r="CPX76" s="8"/>
      <c r="CPY76" s="8"/>
      <c r="CPZ76" s="8"/>
      <c r="CQA76" s="8"/>
      <c r="CQB76" s="8"/>
      <c r="CQC76" s="8"/>
      <c r="CQD76" s="8"/>
      <c r="CQE76" s="8"/>
      <c r="CQF76" s="8"/>
      <c r="CQG76" s="8"/>
      <c r="CQH76" s="8"/>
      <c r="CQI76" s="8"/>
      <c r="CQJ76" s="8"/>
      <c r="CQK76" s="8"/>
      <c r="CQL76" s="8"/>
      <c r="CQM76" s="8"/>
      <c r="CQN76" s="8"/>
      <c r="CQO76" s="8"/>
      <c r="CQP76" s="8"/>
      <c r="CQQ76" s="8"/>
      <c r="CQR76" s="8"/>
      <c r="CQS76" s="8"/>
      <c r="CQT76" s="8"/>
      <c r="CQU76" s="8"/>
      <c r="CQV76" s="8"/>
      <c r="CQW76" s="8"/>
      <c r="CQX76" s="8"/>
      <c r="CQY76" s="8"/>
      <c r="CQZ76" s="8"/>
      <c r="CRA76" s="8"/>
      <c r="CRB76" s="8"/>
      <c r="CRC76" s="8"/>
      <c r="CRD76" s="8"/>
      <c r="CRE76" s="8"/>
      <c r="CRF76" s="8"/>
      <c r="CRG76" s="8"/>
      <c r="CRH76" s="8"/>
      <c r="CRI76" s="8"/>
      <c r="CRJ76" s="8"/>
      <c r="CRK76" s="8"/>
      <c r="CRL76" s="8"/>
      <c r="CRM76" s="8"/>
      <c r="CRN76" s="8"/>
      <c r="CRO76" s="8"/>
      <c r="CRP76" s="8"/>
      <c r="CRQ76" s="8"/>
      <c r="CRR76" s="8"/>
      <c r="CRS76" s="8"/>
      <c r="CRT76" s="8"/>
      <c r="CRU76" s="8"/>
      <c r="CRV76" s="8"/>
      <c r="CRW76" s="8"/>
      <c r="CRX76" s="8"/>
      <c r="CRY76" s="8"/>
      <c r="CRZ76" s="8"/>
      <c r="CSA76" s="8"/>
      <c r="CSB76" s="8"/>
      <c r="CSC76" s="8"/>
      <c r="CSD76" s="8"/>
      <c r="CSE76" s="8"/>
      <c r="CSF76" s="8"/>
      <c r="CSG76" s="8"/>
      <c r="CSH76" s="8"/>
      <c r="CSI76" s="8"/>
      <c r="CSJ76" s="8"/>
      <c r="CSK76" s="8"/>
      <c r="CSL76" s="8"/>
      <c r="CSM76" s="8"/>
      <c r="CSN76" s="8"/>
      <c r="CSO76" s="8"/>
      <c r="CSP76" s="8"/>
      <c r="CSQ76" s="8"/>
      <c r="CSR76" s="8"/>
      <c r="CSS76" s="8"/>
      <c r="CST76" s="8"/>
      <c r="CSU76" s="8"/>
      <c r="CSV76" s="8"/>
      <c r="CSW76" s="8"/>
      <c r="CSX76" s="8"/>
      <c r="CSY76" s="8"/>
      <c r="CSZ76" s="8"/>
      <c r="CTA76" s="8"/>
      <c r="CTB76" s="8"/>
      <c r="CTC76" s="8"/>
      <c r="CTD76" s="8"/>
      <c r="CTE76" s="8"/>
      <c r="CTF76" s="8"/>
      <c r="CTG76" s="8"/>
      <c r="CTH76" s="8"/>
      <c r="CTI76" s="8"/>
      <c r="CTJ76" s="8"/>
      <c r="CTK76" s="8"/>
      <c r="CTL76" s="8"/>
      <c r="CTM76" s="8"/>
      <c r="CTN76" s="8"/>
      <c r="CTO76" s="8"/>
      <c r="CTP76" s="8"/>
      <c r="CTQ76" s="8"/>
      <c r="CTR76" s="8"/>
      <c r="CTS76" s="8"/>
      <c r="CTT76" s="8"/>
      <c r="CTU76" s="8"/>
      <c r="CTV76" s="8"/>
      <c r="CTW76" s="8"/>
      <c r="CTX76" s="8"/>
      <c r="CTY76" s="8"/>
      <c r="CTZ76" s="8"/>
      <c r="CUA76" s="8"/>
      <c r="CUB76" s="8"/>
      <c r="CUC76" s="8"/>
      <c r="CUD76" s="8"/>
      <c r="CUE76" s="8"/>
      <c r="CUF76" s="8"/>
      <c r="CUG76" s="8"/>
      <c r="CUH76" s="8"/>
      <c r="CUI76" s="8"/>
      <c r="CUJ76" s="8"/>
      <c r="CUK76" s="8"/>
      <c r="CUL76" s="8"/>
      <c r="CUM76" s="8"/>
      <c r="CUN76" s="8"/>
      <c r="CUO76" s="8"/>
      <c r="CUP76" s="8"/>
      <c r="CUQ76" s="8"/>
      <c r="CUR76" s="8"/>
      <c r="CUS76" s="8"/>
      <c r="CUT76" s="8"/>
      <c r="CUU76" s="8"/>
      <c r="CUV76" s="8"/>
      <c r="CUW76" s="8"/>
      <c r="CUX76" s="8"/>
      <c r="CUY76" s="8"/>
      <c r="CUZ76" s="8"/>
      <c r="CVA76" s="8"/>
      <c r="CVB76" s="8"/>
      <c r="CVC76" s="8"/>
      <c r="CVD76" s="8"/>
      <c r="CVE76" s="8"/>
      <c r="CVF76" s="8"/>
      <c r="CVG76" s="8"/>
      <c r="CVH76" s="8"/>
      <c r="CVI76" s="8"/>
      <c r="CVJ76" s="8"/>
      <c r="CVK76" s="8"/>
      <c r="CVL76" s="8"/>
      <c r="CVM76" s="8"/>
      <c r="CVN76" s="8"/>
      <c r="CVO76" s="8"/>
      <c r="CVP76" s="8"/>
      <c r="CVQ76" s="8"/>
      <c r="CVR76" s="8"/>
      <c r="CVS76" s="8"/>
      <c r="CVT76" s="8"/>
      <c r="CVU76" s="8"/>
      <c r="CVV76" s="8"/>
      <c r="CVW76" s="8"/>
      <c r="CVX76" s="8"/>
      <c r="CVY76" s="8"/>
      <c r="CVZ76" s="8"/>
      <c r="CWA76" s="8"/>
      <c r="CWB76" s="8"/>
      <c r="CWC76" s="8"/>
      <c r="CWD76" s="8"/>
      <c r="CWE76" s="8"/>
      <c r="CWF76" s="8"/>
      <c r="CWG76" s="8"/>
      <c r="CWH76" s="8"/>
      <c r="CWI76" s="8"/>
      <c r="CWJ76" s="8"/>
      <c r="CWK76" s="8"/>
      <c r="CWL76" s="8"/>
      <c r="CWM76" s="8"/>
      <c r="CWN76" s="8"/>
      <c r="CWO76" s="8"/>
      <c r="CWP76" s="8"/>
      <c r="CWQ76" s="8"/>
      <c r="CWR76" s="8"/>
      <c r="CWS76" s="8"/>
      <c r="CWT76" s="8"/>
      <c r="CWU76" s="8"/>
      <c r="CWV76" s="8"/>
      <c r="CWW76" s="8"/>
      <c r="CWX76" s="8"/>
      <c r="CWY76" s="8"/>
      <c r="CWZ76" s="8"/>
      <c r="CXA76" s="8"/>
      <c r="CXB76" s="8"/>
      <c r="CXC76" s="8"/>
      <c r="CXD76" s="8"/>
      <c r="CXE76" s="8"/>
      <c r="CXF76" s="8"/>
      <c r="CXG76" s="8"/>
      <c r="CXH76" s="8"/>
      <c r="CXI76" s="8"/>
      <c r="CXJ76" s="8"/>
      <c r="CXK76" s="8"/>
      <c r="CXL76" s="8"/>
      <c r="CXM76" s="8"/>
      <c r="CXN76" s="8"/>
      <c r="CXO76" s="8"/>
      <c r="CXP76" s="8"/>
      <c r="CXQ76" s="8"/>
      <c r="CXR76" s="8"/>
      <c r="CXS76" s="8"/>
      <c r="CXT76" s="8"/>
      <c r="CXU76" s="8"/>
      <c r="CXV76" s="8"/>
      <c r="CXW76" s="8"/>
      <c r="CXX76" s="8"/>
      <c r="CXY76" s="8"/>
      <c r="CXZ76" s="8"/>
      <c r="CYA76" s="8"/>
      <c r="CYB76" s="8"/>
      <c r="CYC76" s="8"/>
      <c r="CYD76" s="8"/>
      <c r="CYE76" s="8"/>
      <c r="CYF76" s="8"/>
      <c r="CYG76" s="8"/>
      <c r="CYH76" s="8"/>
      <c r="CYI76" s="8"/>
      <c r="CYJ76" s="8"/>
      <c r="CYK76" s="8"/>
      <c r="CYL76" s="8"/>
      <c r="CYM76" s="8"/>
      <c r="CYN76" s="8"/>
      <c r="CYO76" s="8"/>
      <c r="CYP76" s="8"/>
      <c r="CYQ76" s="8"/>
      <c r="CYR76" s="8"/>
      <c r="CYS76" s="8"/>
      <c r="CYT76" s="8"/>
      <c r="CYU76" s="8"/>
      <c r="CYV76" s="8"/>
      <c r="CYW76" s="8"/>
      <c r="CYX76" s="8"/>
      <c r="CYY76" s="8"/>
      <c r="CYZ76" s="8"/>
      <c r="CZA76" s="8"/>
      <c r="CZB76" s="8"/>
      <c r="CZC76" s="8"/>
      <c r="CZD76" s="8"/>
      <c r="CZE76" s="8"/>
      <c r="CZF76" s="8"/>
      <c r="CZG76" s="8"/>
      <c r="CZH76" s="8"/>
      <c r="CZI76" s="8"/>
      <c r="CZJ76" s="8"/>
      <c r="CZK76" s="8"/>
      <c r="CZL76" s="8"/>
      <c r="CZM76" s="8"/>
      <c r="CZN76" s="8"/>
      <c r="CZO76" s="8"/>
      <c r="CZP76" s="8"/>
      <c r="CZQ76" s="8"/>
      <c r="CZR76" s="8"/>
      <c r="CZS76" s="8"/>
      <c r="CZT76" s="8"/>
      <c r="CZU76" s="8"/>
      <c r="CZV76" s="8"/>
      <c r="CZW76" s="8"/>
      <c r="CZX76" s="8"/>
      <c r="CZY76" s="8"/>
      <c r="CZZ76" s="8"/>
      <c r="DAA76" s="8"/>
      <c r="DAB76" s="8"/>
      <c r="DAC76" s="8"/>
      <c r="DAD76" s="8"/>
      <c r="DAE76" s="8"/>
      <c r="DAF76" s="8"/>
      <c r="DAG76" s="8"/>
      <c r="DAH76" s="8"/>
      <c r="DAI76" s="8"/>
      <c r="DAJ76" s="8"/>
      <c r="DAK76" s="8"/>
      <c r="DAL76" s="8"/>
      <c r="DAM76" s="8"/>
      <c r="DAN76" s="8"/>
      <c r="DAO76" s="8"/>
      <c r="DAP76" s="8"/>
      <c r="DAQ76" s="8"/>
      <c r="DAR76" s="8"/>
      <c r="DAS76" s="8"/>
      <c r="DAT76" s="8"/>
      <c r="DAU76" s="8"/>
      <c r="DAV76" s="8"/>
      <c r="DAW76" s="8"/>
      <c r="DAX76" s="8"/>
      <c r="DAY76" s="8"/>
      <c r="DAZ76" s="8"/>
      <c r="DBA76" s="8"/>
      <c r="DBB76" s="8"/>
      <c r="DBC76" s="8"/>
      <c r="DBD76" s="8"/>
      <c r="DBE76" s="8"/>
      <c r="DBF76" s="8"/>
      <c r="DBG76" s="8"/>
      <c r="DBH76" s="8"/>
      <c r="DBI76" s="8"/>
      <c r="DBJ76" s="8"/>
      <c r="DBK76" s="8"/>
      <c r="DBL76" s="8"/>
      <c r="DBM76" s="8"/>
      <c r="DBN76" s="8"/>
      <c r="DBO76" s="8"/>
      <c r="DBP76" s="8"/>
      <c r="DBQ76" s="8"/>
      <c r="DBR76" s="8"/>
      <c r="DBS76" s="8"/>
      <c r="DBT76" s="8"/>
      <c r="DBU76" s="8"/>
      <c r="DBV76" s="8"/>
      <c r="DBW76" s="8"/>
      <c r="DBX76" s="8"/>
      <c r="DBY76" s="8"/>
      <c r="DBZ76" s="8"/>
      <c r="DCA76" s="8"/>
      <c r="DCB76" s="8"/>
      <c r="DCC76" s="8"/>
      <c r="DCD76" s="8"/>
      <c r="DCE76" s="8"/>
      <c r="DCF76" s="8"/>
      <c r="DCG76" s="8"/>
      <c r="DCH76" s="8"/>
      <c r="DCI76" s="8"/>
      <c r="DCJ76" s="8"/>
      <c r="DCK76" s="8"/>
      <c r="DCL76" s="8"/>
      <c r="DCM76" s="8"/>
      <c r="DCN76" s="8"/>
      <c r="DCO76" s="8"/>
      <c r="DCP76" s="8"/>
      <c r="DCQ76" s="8"/>
      <c r="DCR76" s="8"/>
      <c r="DCS76" s="8"/>
      <c r="DCT76" s="8"/>
      <c r="DCU76" s="8"/>
      <c r="DCV76" s="8"/>
      <c r="DCW76" s="8"/>
      <c r="DCX76" s="8"/>
      <c r="DCY76" s="8"/>
      <c r="DCZ76" s="8"/>
      <c r="DDA76" s="8"/>
      <c r="DDB76" s="8"/>
      <c r="DDC76" s="8"/>
      <c r="DDD76" s="8"/>
      <c r="DDE76" s="8"/>
      <c r="DDF76" s="8"/>
      <c r="DDG76" s="8"/>
      <c r="DDH76" s="8"/>
      <c r="DDI76" s="8"/>
      <c r="DDJ76" s="8"/>
      <c r="DDK76" s="8"/>
      <c r="DDL76" s="8"/>
      <c r="DDM76" s="8"/>
      <c r="DDN76" s="8"/>
      <c r="DDO76" s="8"/>
      <c r="DDP76" s="8"/>
      <c r="DDQ76" s="8"/>
      <c r="DDR76" s="8"/>
      <c r="DDS76" s="8"/>
      <c r="DDT76" s="8"/>
      <c r="DDU76" s="8"/>
      <c r="DDV76" s="8"/>
      <c r="DDW76" s="8"/>
      <c r="DDX76" s="8"/>
      <c r="DDY76" s="8"/>
      <c r="DDZ76" s="8"/>
      <c r="DEA76" s="8"/>
      <c r="DEB76" s="8"/>
      <c r="DEC76" s="8"/>
      <c r="DED76" s="8"/>
      <c r="DEE76" s="8"/>
      <c r="DEF76" s="8"/>
      <c r="DEG76" s="8"/>
      <c r="DEH76" s="8"/>
      <c r="DEI76" s="8"/>
      <c r="DEJ76" s="8"/>
      <c r="DEK76" s="8"/>
      <c r="DEL76" s="8"/>
      <c r="DEM76" s="8"/>
      <c r="DEN76" s="8"/>
      <c r="DEO76" s="8"/>
      <c r="DEP76" s="8"/>
      <c r="DEQ76" s="8"/>
      <c r="DER76" s="8"/>
      <c r="DES76" s="8"/>
      <c r="DET76" s="8"/>
      <c r="DEU76" s="8"/>
      <c r="DEV76" s="8"/>
      <c r="DEW76" s="8"/>
      <c r="DEX76" s="8"/>
      <c r="DEY76" s="8"/>
      <c r="DEZ76" s="8"/>
      <c r="DFA76" s="8"/>
      <c r="DFB76" s="8"/>
      <c r="DFC76" s="8"/>
      <c r="DFD76" s="8"/>
      <c r="DFE76" s="8"/>
      <c r="DFF76" s="8"/>
      <c r="DFG76" s="8"/>
      <c r="DFH76" s="8"/>
      <c r="DFI76" s="8"/>
      <c r="DFJ76" s="8"/>
      <c r="DFK76" s="8"/>
      <c r="DFL76" s="8"/>
      <c r="DFM76" s="8"/>
      <c r="DFN76" s="8"/>
      <c r="DFO76" s="8"/>
      <c r="DFP76" s="8"/>
      <c r="DFQ76" s="8"/>
      <c r="DFR76" s="8"/>
      <c r="DFS76" s="8"/>
      <c r="DFT76" s="8"/>
      <c r="DFU76" s="8"/>
      <c r="DFV76" s="8"/>
      <c r="DFW76" s="8"/>
      <c r="DFX76" s="8"/>
      <c r="DFY76" s="8"/>
      <c r="DFZ76" s="8"/>
      <c r="DGA76" s="8"/>
      <c r="DGB76" s="8"/>
      <c r="DGC76" s="8"/>
      <c r="DGD76" s="8"/>
      <c r="DGE76" s="8"/>
      <c r="DGF76" s="8"/>
      <c r="DGG76" s="8"/>
      <c r="DGH76" s="8"/>
      <c r="DGI76" s="8"/>
      <c r="DGJ76" s="8"/>
      <c r="DGK76" s="8"/>
      <c r="DGL76" s="8"/>
      <c r="DGM76" s="8"/>
      <c r="DGN76" s="8"/>
      <c r="DGO76" s="8"/>
      <c r="DGP76" s="8"/>
      <c r="DGQ76" s="8"/>
      <c r="DGR76" s="8"/>
      <c r="DGS76" s="8"/>
      <c r="DGT76" s="8"/>
      <c r="DGU76" s="8"/>
      <c r="DGV76" s="8"/>
      <c r="DGW76" s="8"/>
      <c r="DGX76" s="8"/>
      <c r="DGY76" s="8"/>
      <c r="DGZ76" s="8"/>
      <c r="DHA76" s="8"/>
      <c r="DHB76" s="8"/>
      <c r="DHC76" s="8"/>
      <c r="DHD76" s="8"/>
      <c r="DHE76" s="8"/>
      <c r="DHF76" s="8"/>
      <c r="DHG76" s="8"/>
      <c r="DHH76" s="8"/>
      <c r="DHI76" s="8"/>
      <c r="DHJ76" s="8"/>
      <c r="DHK76" s="8"/>
      <c r="DHL76" s="8"/>
      <c r="DHM76" s="8"/>
      <c r="DHN76" s="8"/>
      <c r="DHO76" s="8"/>
      <c r="DHP76" s="8"/>
      <c r="DHQ76" s="8"/>
      <c r="DHR76" s="8"/>
      <c r="DHS76" s="8"/>
      <c r="DHT76" s="8"/>
      <c r="DHU76" s="8"/>
      <c r="DHV76" s="8"/>
      <c r="DHW76" s="8"/>
      <c r="DHX76" s="8"/>
      <c r="DHY76" s="8"/>
      <c r="DHZ76" s="8"/>
      <c r="DIA76" s="8"/>
      <c r="DIB76" s="8"/>
      <c r="DIC76" s="8"/>
      <c r="DID76" s="8"/>
      <c r="DIE76" s="8"/>
      <c r="DIF76" s="8"/>
      <c r="DIG76" s="8"/>
      <c r="DIH76" s="8"/>
      <c r="DII76" s="8"/>
      <c r="DIJ76" s="8"/>
      <c r="DIK76" s="8"/>
      <c r="DIL76" s="8"/>
      <c r="DIM76" s="8"/>
      <c r="DIN76" s="8"/>
      <c r="DIO76" s="8"/>
      <c r="DIP76" s="8"/>
      <c r="DIQ76" s="8"/>
      <c r="DIR76" s="8"/>
      <c r="DIS76" s="8"/>
      <c r="DIT76" s="8"/>
      <c r="DIU76" s="8"/>
      <c r="DIV76" s="8"/>
      <c r="DIW76" s="8"/>
      <c r="DIX76" s="8"/>
      <c r="DIY76" s="8"/>
      <c r="DIZ76" s="8"/>
      <c r="DJA76" s="8"/>
      <c r="DJB76" s="8"/>
      <c r="DJC76" s="8"/>
      <c r="DJD76" s="8"/>
      <c r="DJE76" s="8"/>
      <c r="DJF76" s="8"/>
      <c r="DJG76" s="8"/>
      <c r="DJH76" s="8"/>
      <c r="DJI76" s="8"/>
      <c r="DJJ76" s="8"/>
      <c r="DJK76" s="8"/>
      <c r="DJL76" s="8"/>
      <c r="DJM76" s="8"/>
      <c r="DJN76" s="8"/>
      <c r="DJO76" s="8"/>
      <c r="DJP76" s="8"/>
      <c r="DJQ76" s="8"/>
      <c r="DJR76" s="8"/>
      <c r="DJS76" s="8"/>
      <c r="DJT76" s="8"/>
      <c r="DJU76" s="8"/>
      <c r="DJV76" s="8"/>
      <c r="DJW76" s="8"/>
      <c r="DJX76" s="8"/>
      <c r="DJY76" s="8"/>
      <c r="DJZ76" s="8"/>
      <c r="DKA76" s="8"/>
      <c r="DKB76" s="8"/>
      <c r="DKC76" s="8"/>
      <c r="DKD76" s="8"/>
      <c r="DKE76" s="8"/>
      <c r="DKF76" s="8"/>
      <c r="DKG76" s="8"/>
      <c r="DKH76" s="8"/>
      <c r="DKI76" s="8"/>
      <c r="DKJ76" s="8"/>
      <c r="DKK76" s="8"/>
      <c r="DKL76" s="8"/>
      <c r="DKM76" s="8"/>
      <c r="DKN76" s="8"/>
      <c r="DKO76" s="8"/>
      <c r="DKP76" s="8"/>
      <c r="DKQ76" s="8"/>
      <c r="DKR76" s="8"/>
      <c r="DKS76" s="8"/>
      <c r="DKT76" s="8"/>
      <c r="DKU76" s="8"/>
      <c r="DKV76" s="8"/>
      <c r="DKW76" s="8"/>
      <c r="DKX76" s="8"/>
      <c r="DKY76" s="8"/>
      <c r="DKZ76" s="8"/>
      <c r="DLA76" s="8"/>
      <c r="DLB76" s="8"/>
      <c r="DLC76" s="8"/>
      <c r="DLD76" s="8"/>
      <c r="DLE76" s="8"/>
      <c r="DLF76" s="8"/>
      <c r="DLG76" s="8"/>
      <c r="DLH76" s="8"/>
      <c r="DLI76" s="8"/>
      <c r="DLJ76" s="8"/>
      <c r="DLK76" s="8"/>
      <c r="DLL76" s="8"/>
      <c r="DLM76" s="8"/>
      <c r="DLN76" s="8"/>
      <c r="DLO76" s="8"/>
      <c r="DLP76" s="8"/>
      <c r="DLQ76" s="8"/>
      <c r="DLR76" s="8"/>
      <c r="DLS76" s="8"/>
      <c r="DLT76" s="8"/>
      <c r="DLU76" s="8"/>
      <c r="DLV76" s="8"/>
      <c r="DLW76" s="8"/>
      <c r="DLX76" s="8"/>
      <c r="DLY76" s="8"/>
      <c r="DLZ76" s="8"/>
      <c r="DMA76" s="8"/>
      <c r="DMB76" s="8"/>
      <c r="DMC76" s="8"/>
      <c r="DMD76" s="8"/>
      <c r="DME76" s="8"/>
      <c r="DMF76" s="8"/>
      <c r="DMG76" s="8"/>
      <c r="DMH76" s="8"/>
      <c r="DMI76" s="8"/>
      <c r="DMJ76" s="8"/>
      <c r="DMK76" s="8"/>
      <c r="DML76" s="8"/>
      <c r="DMM76" s="8"/>
      <c r="DMN76" s="8"/>
      <c r="DMO76" s="8"/>
      <c r="DMP76" s="8"/>
      <c r="DMQ76" s="8"/>
      <c r="DMR76" s="8"/>
      <c r="DMS76" s="8"/>
      <c r="DMT76" s="8"/>
      <c r="DMU76" s="8"/>
      <c r="DMV76" s="8"/>
      <c r="DMW76" s="8"/>
      <c r="DMX76" s="8"/>
      <c r="DMY76" s="8"/>
      <c r="DMZ76" s="8"/>
      <c r="DNA76" s="8"/>
      <c r="DNB76" s="8"/>
      <c r="DNC76" s="8"/>
      <c r="DND76" s="8"/>
      <c r="DNE76" s="8"/>
      <c r="DNF76" s="8"/>
      <c r="DNG76" s="8"/>
      <c r="DNH76" s="8"/>
      <c r="DNI76" s="8"/>
      <c r="DNJ76" s="8"/>
      <c r="DNK76" s="8"/>
      <c r="DNL76" s="8"/>
      <c r="DNM76" s="8"/>
      <c r="DNN76" s="8"/>
      <c r="DNO76" s="8"/>
      <c r="DNP76" s="8"/>
      <c r="DNQ76" s="8"/>
      <c r="DNR76" s="8"/>
      <c r="DNS76" s="8"/>
      <c r="DNT76" s="8"/>
      <c r="DNU76" s="8"/>
      <c r="DNV76" s="8"/>
      <c r="DNW76" s="8"/>
      <c r="DNX76" s="8"/>
      <c r="DNY76" s="8"/>
      <c r="DNZ76" s="8"/>
      <c r="DOA76" s="8"/>
      <c r="DOB76" s="8"/>
      <c r="DOC76" s="8"/>
      <c r="DOD76" s="8"/>
      <c r="DOE76" s="8"/>
      <c r="DOF76" s="8"/>
      <c r="DOG76" s="8"/>
      <c r="DOH76" s="8"/>
      <c r="DOI76" s="8"/>
      <c r="DOJ76" s="8"/>
      <c r="DOK76" s="8"/>
      <c r="DOL76" s="8"/>
      <c r="DOM76" s="8"/>
      <c r="DON76" s="8"/>
      <c r="DOO76" s="8"/>
      <c r="DOP76" s="8"/>
      <c r="DOQ76" s="8"/>
      <c r="DOR76" s="8"/>
      <c r="DOS76" s="8"/>
      <c r="DOT76" s="8"/>
      <c r="DOU76" s="8"/>
      <c r="DOV76" s="8"/>
      <c r="DOW76" s="8"/>
      <c r="DOX76" s="8"/>
      <c r="DOY76" s="8"/>
      <c r="DOZ76" s="8"/>
      <c r="DPA76" s="8"/>
      <c r="DPB76" s="8"/>
      <c r="DPC76" s="8"/>
      <c r="DPD76" s="8"/>
      <c r="DPE76" s="8"/>
      <c r="DPF76" s="8"/>
      <c r="DPG76" s="8"/>
      <c r="DPH76" s="8"/>
      <c r="DPI76" s="8"/>
      <c r="DPJ76" s="8"/>
      <c r="DPK76" s="8"/>
      <c r="DPL76" s="8"/>
      <c r="DPM76" s="8"/>
      <c r="DPN76" s="8"/>
      <c r="DPO76" s="8"/>
      <c r="DPP76" s="8"/>
      <c r="DPQ76" s="8"/>
      <c r="DPR76" s="8"/>
      <c r="DPS76" s="8"/>
      <c r="DPT76" s="8"/>
      <c r="DPU76" s="8"/>
      <c r="DPV76" s="8"/>
      <c r="DPW76" s="8"/>
      <c r="DPX76" s="8"/>
      <c r="DPY76" s="8"/>
      <c r="DPZ76" s="8"/>
      <c r="DQA76" s="8"/>
      <c r="DQB76" s="8"/>
      <c r="DQC76" s="8"/>
      <c r="DQD76" s="8"/>
      <c r="DQE76" s="8"/>
      <c r="DQF76" s="8"/>
      <c r="DQG76" s="8"/>
      <c r="DQH76" s="8"/>
      <c r="DQI76" s="8"/>
      <c r="DQJ76" s="8"/>
      <c r="DQK76" s="8"/>
      <c r="DQL76" s="8"/>
      <c r="DQM76" s="8"/>
      <c r="DQN76" s="8"/>
      <c r="DQO76" s="8"/>
      <c r="DQP76" s="8"/>
      <c r="DQQ76" s="8"/>
      <c r="DQR76" s="8"/>
      <c r="DQS76" s="8"/>
      <c r="DQT76" s="8"/>
      <c r="DQU76" s="8"/>
      <c r="DQV76" s="8"/>
      <c r="DQW76" s="8"/>
      <c r="DQX76" s="8"/>
      <c r="DQY76" s="8"/>
      <c r="DQZ76" s="8"/>
      <c r="DRA76" s="8"/>
      <c r="DRB76" s="8"/>
      <c r="DRC76" s="8"/>
      <c r="DRD76" s="8"/>
      <c r="DRE76" s="8"/>
      <c r="DRF76" s="8"/>
      <c r="DRG76" s="8"/>
      <c r="DRH76" s="8"/>
      <c r="DRI76" s="8"/>
      <c r="DRJ76" s="8"/>
      <c r="DRK76" s="8"/>
      <c r="DRL76" s="8"/>
      <c r="DRM76" s="8"/>
      <c r="DRN76" s="8"/>
      <c r="DRO76" s="8"/>
      <c r="DRP76" s="8"/>
      <c r="DRQ76" s="8"/>
      <c r="DRR76" s="8"/>
      <c r="DRS76" s="8"/>
      <c r="DRT76" s="8"/>
      <c r="DRU76" s="8"/>
      <c r="DRV76" s="8"/>
      <c r="DRW76" s="8"/>
      <c r="DRX76" s="8"/>
      <c r="DRY76" s="8"/>
      <c r="DRZ76" s="8"/>
      <c r="DSA76" s="8"/>
      <c r="DSB76" s="8"/>
      <c r="DSC76" s="8"/>
      <c r="DSD76" s="8"/>
      <c r="DSE76" s="8"/>
      <c r="DSF76" s="8"/>
      <c r="DSG76" s="8"/>
      <c r="DSH76" s="8"/>
      <c r="DSI76" s="8"/>
      <c r="DSJ76" s="8"/>
      <c r="DSK76" s="8"/>
      <c r="DSL76" s="8"/>
      <c r="DSM76" s="8"/>
      <c r="DSN76" s="8"/>
      <c r="DSO76" s="8"/>
      <c r="DSP76" s="8"/>
      <c r="DSQ76" s="8"/>
      <c r="DSR76" s="8"/>
      <c r="DSS76" s="8"/>
      <c r="DST76" s="8"/>
      <c r="DSU76" s="8"/>
      <c r="DSV76" s="8"/>
      <c r="DSW76" s="8"/>
      <c r="DSX76" s="8"/>
      <c r="DSY76" s="8"/>
      <c r="DSZ76" s="8"/>
      <c r="DTA76" s="8"/>
      <c r="DTB76" s="8"/>
      <c r="DTC76" s="8"/>
      <c r="DTD76" s="8"/>
      <c r="DTE76" s="8"/>
      <c r="DTF76" s="8"/>
      <c r="DTG76" s="8"/>
      <c r="DTH76" s="8"/>
      <c r="DTI76" s="8"/>
      <c r="DTJ76" s="8"/>
      <c r="DTK76" s="8"/>
      <c r="DTL76" s="8"/>
      <c r="DTM76" s="8"/>
      <c r="DTN76" s="8"/>
      <c r="DTO76" s="8"/>
      <c r="DTP76" s="8"/>
      <c r="DTQ76" s="8"/>
      <c r="DTR76" s="8"/>
      <c r="DTS76" s="8"/>
      <c r="DTT76" s="8"/>
      <c r="DTU76" s="8"/>
      <c r="DTV76" s="8"/>
      <c r="DTW76" s="8"/>
      <c r="DTX76" s="8"/>
      <c r="DTY76" s="8"/>
      <c r="DTZ76" s="8"/>
      <c r="DUA76" s="8"/>
      <c r="DUB76" s="8"/>
      <c r="DUC76" s="8"/>
      <c r="DUD76" s="8"/>
      <c r="DUE76" s="8"/>
      <c r="DUF76" s="8"/>
      <c r="DUG76" s="8"/>
      <c r="DUH76" s="8"/>
      <c r="DUI76" s="8"/>
      <c r="DUJ76" s="8"/>
      <c r="DUK76" s="8"/>
      <c r="DUL76" s="8"/>
      <c r="DUM76" s="8"/>
      <c r="DUN76" s="8"/>
      <c r="DUO76" s="8"/>
      <c r="DUP76" s="8"/>
      <c r="DUQ76" s="8"/>
      <c r="DUR76" s="8"/>
      <c r="DUS76" s="8"/>
      <c r="DUT76" s="8"/>
      <c r="DUU76" s="8"/>
      <c r="DUV76" s="8"/>
      <c r="DUW76" s="8"/>
      <c r="DUX76" s="8"/>
      <c r="DUY76" s="8"/>
      <c r="DUZ76" s="8"/>
      <c r="DVA76" s="8"/>
      <c r="DVB76" s="8"/>
      <c r="DVC76" s="8"/>
      <c r="DVD76" s="8"/>
      <c r="DVE76" s="8"/>
      <c r="DVF76" s="8"/>
      <c r="DVG76" s="8"/>
      <c r="DVH76" s="8"/>
      <c r="DVI76" s="8"/>
      <c r="DVJ76" s="8"/>
      <c r="DVK76" s="8"/>
      <c r="DVL76" s="8"/>
      <c r="DVM76" s="8"/>
      <c r="DVN76" s="8"/>
      <c r="DVO76" s="8"/>
      <c r="DVP76" s="8"/>
      <c r="DVQ76" s="8"/>
      <c r="DVR76" s="8"/>
      <c r="DVS76" s="8"/>
      <c r="DVT76" s="8"/>
      <c r="DVU76" s="8"/>
      <c r="DVV76" s="8"/>
      <c r="DVW76" s="8"/>
      <c r="DVX76" s="8"/>
      <c r="DVY76" s="8"/>
      <c r="DVZ76" s="8"/>
      <c r="DWA76" s="8"/>
      <c r="DWB76" s="8"/>
      <c r="DWC76" s="8"/>
      <c r="DWD76" s="8"/>
      <c r="DWE76" s="8"/>
      <c r="DWF76" s="8"/>
      <c r="DWG76" s="8"/>
      <c r="DWH76" s="8"/>
      <c r="DWI76" s="8"/>
      <c r="DWJ76" s="8"/>
      <c r="DWK76" s="8"/>
      <c r="DWL76" s="8"/>
      <c r="DWM76" s="8"/>
      <c r="DWN76" s="8"/>
      <c r="DWO76" s="8"/>
      <c r="DWP76" s="8"/>
      <c r="DWQ76" s="8"/>
      <c r="DWR76" s="8"/>
      <c r="DWS76" s="8"/>
      <c r="DWT76" s="8"/>
      <c r="DWU76" s="8"/>
      <c r="DWV76" s="8"/>
      <c r="DWW76" s="8"/>
      <c r="DWX76" s="8"/>
      <c r="DWY76" s="8"/>
      <c r="DWZ76" s="8"/>
      <c r="DXA76" s="8"/>
      <c r="DXB76" s="8"/>
      <c r="DXC76" s="8"/>
      <c r="DXD76" s="8"/>
      <c r="DXE76" s="8"/>
      <c r="DXF76" s="8"/>
      <c r="DXG76" s="8"/>
      <c r="DXH76" s="8"/>
      <c r="DXI76" s="8"/>
      <c r="DXJ76" s="8"/>
      <c r="DXK76" s="8"/>
      <c r="DXL76" s="8"/>
      <c r="DXM76" s="8"/>
      <c r="DXN76" s="8"/>
      <c r="DXO76" s="8"/>
      <c r="DXP76" s="8"/>
      <c r="DXQ76" s="8"/>
      <c r="DXR76" s="8"/>
      <c r="DXS76" s="8"/>
      <c r="DXT76" s="8"/>
      <c r="DXU76" s="8"/>
      <c r="DXV76" s="8"/>
      <c r="DXW76" s="8"/>
      <c r="DXX76" s="8"/>
      <c r="DXY76" s="8"/>
      <c r="DXZ76" s="8"/>
      <c r="DYA76" s="8"/>
      <c r="DYB76" s="8"/>
      <c r="DYC76" s="8"/>
      <c r="DYD76" s="8"/>
      <c r="DYE76" s="8"/>
      <c r="DYF76" s="8"/>
      <c r="DYG76" s="8"/>
      <c r="DYH76" s="8"/>
      <c r="DYI76" s="8"/>
      <c r="DYJ76" s="8"/>
      <c r="DYK76" s="8"/>
      <c r="DYL76" s="8"/>
      <c r="DYM76" s="8"/>
      <c r="DYN76" s="8"/>
      <c r="DYO76" s="8"/>
      <c r="DYP76" s="8"/>
      <c r="DYQ76" s="8"/>
      <c r="DYR76" s="8"/>
      <c r="DYS76" s="8"/>
      <c r="DYT76" s="8"/>
      <c r="DYU76" s="8"/>
      <c r="DYV76" s="8"/>
      <c r="DYW76" s="8"/>
      <c r="DYX76" s="8"/>
      <c r="DYY76" s="8"/>
      <c r="DYZ76" s="8"/>
      <c r="DZA76" s="8"/>
      <c r="DZB76" s="8"/>
      <c r="DZC76" s="8"/>
      <c r="DZD76" s="8"/>
      <c r="DZE76" s="8"/>
      <c r="DZF76" s="8"/>
      <c r="DZG76" s="8"/>
      <c r="DZH76" s="8"/>
      <c r="DZI76" s="8"/>
      <c r="DZJ76" s="8"/>
      <c r="DZK76" s="8"/>
      <c r="DZL76" s="8"/>
      <c r="DZM76" s="8"/>
      <c r="DZN76" s="8"/>
      <c r="DZO76" s="8"/>
      <c r="DZP76" s="8"/>
      <c r="DZQ76" s="8"/>
      <c r="DZR76" s="8"/>
      <c r="DZS76" s="8"/>
      <c r="DZT76" s="8"/>
      <c r="DZU76" s="8"/>
      <c r="DZV76" s="8"/>
      <c r="DZW76" s="8"/>
      <c r="DZX76" s="8"/>
      <c r="DZY76" s="8"/>
      <c r="DZZ76" s="8"/>
      <c r="EAA76" s="8"/>
      <c r="EAB76" s="8"/>
      <c r="EAC76" s="8"/>
      <c r="EAD76" s="8"/>
      <c r="EAE76" s="8"/>
      <c r="EAF76" s="8"/>
      <c r="EAG76" s="8"/>
      <c r="EAH76" s="8"/>
      <c r="EAI76" s="8"/>
      <c r="EAJ76" s="8"/>
      <c r="EAK76" s="8"/>
      <c r="EAL76" s="8"/>
      <c r="EAM76" s="8"/>
      <c r="EAN76" s="8"/>
      <c r="EAO76" s="8"/>
      <c r="EAP76" s="8"/>
      <c r="EAQ76" s="8"/>
      <c r="EAR76" s="8"/>
      <c r="EAS76" s="8"/>
      <c r="EAT76" s="8"/>
      <c r="EAU76" s="8"/>
      <c r="EAV76" s="8"/>
      <c r="EAW76" s="8"/>
      <c r="EAX76" s="8"/>
      <c r="EAY76" s="8"/>
      <c r="EAZ76" s="8"/>
      <c r="EBA76" s="8"/>
      <c r="EBB76" s="8"/>
      <c r="EBC76" s="8"/>
      <c r="EBD76" s="8"/>
      <c r="EBE76" s="8"/>
      <c r="EBF76" s="8"/>
      <c r="EBG76" s="8"/>
      <c r="EBH76" s="8"/>
      <c r="EBI76" s="8"/>
      <c r="EBJ76" s="8"/>
      <c r="EBK76" s="8"/>
      <c r="EBL76" s="8"/>
      <c r="EBM76" s="8"/>
      <c r="EBN76" s="8"/>
      <c r="EBO76" s="8"/>
      <c r="EBP76" s="8"/>
      <c r="EBQ76" s="8"/>
      <c r="EBR76" s="8"/>
      <c r="EBS76" s="8"/>
      <c r="EBT76" s="8"/>
      <c r="EBU76" s="8"/>
      <c r="EBV76" s="8"/>
      <c r="EBW76" s="8"/>
      <c r="EBX76" s="8"/>
      <c r="EBY76" s="8"/>
      <c r="EBZ76" s="8"/>
      <c r="ECA76" s="8"/>
      <c r="ECB76" s="8"/>
      <c r="ECC76" s="8"/>
      <c r="ECD76" s="8"/>
      <c r="ECE76" s="8"/>
      <c r="ECF76" s="8"/>
      <c r="ECG76" s="8"/>
      <c r="ECH76" s="8"/>
      <c r="ECI76" s="8"/>
      <c r="ECJ76" s="8"/>
      <c r="ECK76" s="8"/>
      <c r="ECL76" s="8"/>
      <c r="ECM76" s="8"/>
      <c r="ECN76" s="8"/>
      <c r="ECO76" s="8"/>
      <c r="ECP76" s="8"/>
      <c r="ECQ76" s="8"/>
      <c r="ECR76" s="8"/>
      <c r="ECS76" s="8"/>
      <c r="ECT76" s="8"/>
      <c r="ECU76" s="8"/>
      <c r="ECV76" s="8"/>
      <c r="ECW76" s="8"/>
      <c r="ECX76" s="8"/>
      <c r="ECY76" s="8"/>
      <c r="ECZ76" s="8"/>
      <c r="EDA76" s="8"/>
      <c r="EDB76" s="8"/>
      <c r="EDC76" s="8"/>
      <c r="EDD76" s="8"/>
      <c r="EDE76" s="8"/>
      <c r="EDF76" s="8"/>
      <c r="EDG76" s="8"/>
      <c r="EDH76" s="8"/>
      <c r="EDI76" s="8"/>
      <c r="EDJ76" s="8"/>
      <c r="EDK76" s="8"/>
      <c r="EDL76" s="8"/>
      <c r="EDM76" s="8"/>
      <c r="EDN76" s="8"/>
      <c r="EDO76" s="8"/>
      <c r="EDP76" s="8"/>
      <c r="EDQ76" s="8"/>
      <c r="EDR76" s="8"/>
      <c r="EDS76" s="8"/>
      <c r="EDT76" s="8"/>
      <c r="EDU76" s="8"/>
      <c r="EDV76" s="8"/>
      <c r="EDW76" s="8"/>
      <c r="EDX76" s="8"/>
      <c r="EDY76" s="8"/>
      <c r="EDZ76" s="8"/>
      <c r="EEA76" s="8"/>
      <c r="EEB76" s="8"/>
      <c r="EEC76" s="8"/>
      <c r="EED76" s="8"/>
      <c r="EEE76" s="8"/>
      <c r="EEF76" s="8"/>
      <c r="EEG76" s="8"/>
      <c r="EEH76" s="8"/>
      <c r="EEI76" s="8"/>
      <c r="EEJ76" s="8"/>
      <c r="EEK76" s="8"/>
      <c r="EEL76" s="8"/>
      <c r="EEM76" s="8"/>
      <c r="EEN76" s="8"/>
      <c r="EEO76" s="8"/>
      <c r="EEP76" s="8"/>
      <c r="EEQ76" s="8"/>
      <c r="EER76" s="8"/>
      <c r="EES76" s="8"/>
      <c r="EET76" s="8"/>
      <c r="EEU76" s="8"/>
      <c r="EEV76" s="8"/>
      <c r="EEW76" s="8"/>
      <c r="EEX76" s="8"/>
      <c r="EEY76" s="8"/>
      <c r="EEZ76" s="8"/>
      <c r="EFA76" s="8"/>
      <c r="EFB76" s="8"/>
      <c r="EFC76" s="8"/>
      <c r="EFD76" s="8"/>
      <c r="EFE76" s="8"/>
      <c r="EFF76" s="8"/>
      <c r="EFG76" s="8"/>
      <c r="EFH76" s="8"/>
      <c r="EFI76" s="8"/>
      <c r="EFJ76" s="8"/>
      <c r="EFK76" s="8"/>
      <c r="EFL76" s="8"/>
      <c r="EFM76" s="8"/>
      <c r="EFN76" s="8"/>
      <c r="EFO76" s="8"/>
      <c r="EFP76" s="8"/>
      <c r="EFQ76" s="8"/>
      <c r="EFR76" s="8"/>
      <c r="EFS76" s="8"/>
      <c r="EFT76" s="8"/>
      <c r="EFU76" s="8"/>
      <c r="EFV76" s="8"/>
      <c r="EFW76" s="8"/>
      <c r="EFX76" s="8"/>
      <c r="EFY76" s="8"/>
      <c r="EFZ76" s="8"/>
      <c r="EGA76" s="8"/>
      <c r="EGB76" s="8"/>
      <c r="EGC76" s="8"/>
      <c r="EGD76" s="8"/>
      <c r="EGE76" s="8"/>
      <c r="EGF76" s="8"/>
      <c r="EGG76" s="8"/>
      <c r="EGH76" s="8"/>
      <c r="EGI76" s="8"/>
      <c r="EGJ76" s="8"/>
      <c r="EGK76" s="8"/>
      <c r="EGL76" s="8"/>
      <c r="EGM76" s="8"/>
      <c r="EGN76" s="8"/>
      <c r="EGO76" s="8"/>
      <c r="EGP76" s="8"/>
      <c r="EGQ76" s="8"/>
      <c r="EGR76" s="8"/>
      <c r="EGS76" s="8"/>
      <c r="EGT76" s="8"/>
      <c r="EGU76" s="8"/>
      <c r="EGV76" s="8"/>
      <c r="EGW76" s="8"/>
      <c r="EGX76" s="8"/>
      <c r="EGY76" s="8"/>
      <c r="EGZ76" s="8"/>
      <c r="EHA76" s="8"/>
      <c r="EHB76" s="8"/>
      <c r="EHC76" s="8"/>
      <c r="EHD76" s="8"/>
      <c r="EHE76" s="8"/>
      <c r="EHF76" s="8"/>
      <c r="EHG76" s="8"/>
      <c r="EHH76" s="8"/>
      <c r="EHI76" s="8"/>
      <c r="EHJ76" s="8"/>
      <c r="EHK76" s="8"/>
      <c r="EHL76" s="8"/>
      <c r="EHM76" s="8"/>
      <c r="EHN76" s="8"/>
      <c r="EHO76" s="8"/>
      <c r="EHP76" s="8"/>
      <c r="EHQ76" s="8"/>
      <c r="EHR76" s="8"/>
      <c r="EHS76" s="8"/>
      <c r="EHT76" s="8"/>
      <c r="EHU76" s="8"/>
      <c r="EHV76" s="8"/>
      <c r="EHW76" s="8"/>
      <c r="EHX76" s="8"/>
      <c r="EHY76" s="8"/>
      <c r="EHZ76" s="8"/>
      <c r="EIA76" s="8"/>
      <c r="EIB76" s="8"/>
      <c r="EIC76" s="8"/>
      <c r="EID76" s="8"/>
      <c r="EIE76" s="8"/>
      <c r="EIF76" s="8"/>
      <c r="EIG76" s="8"/>
      <c r="EIH76" s="8"/>
      <c r="EII76" s="8"/>
      <c r="EIJ76" s="8"/>
      <c r="EIK76" s="8"/>
      <c r="EIL76" s="8"/>
      <c r="EIM76" s="8"/>
      <c r="EIN76" s="8"/>
      <c r="EIO76" s="8"/>
      <c r="EIP76" s="8"/>
      <c r="EIQ76" s="8"/>
      <c r="EIR76" s="8"/>
      <c r="EIS76" s="8"/>
      <c r="EIT76" s="8"/>
      <c r="EIU76" s="8"/>
      <c r="EIV76" s="8"/>
      <c r="EIW76" s="8"/>
      <c r="EIX76" s="8"/>
      <c r="EIY76" s="8"/>
      <c r="EIZ76" s="8"/>
      <c r="EJA76" s="8"/>
      <c r="EJB76" s="8"/>
      <c r="EJC76" s="8"/>
      <c r="EJD76" s="8"/>
      <c r="EJE76" s="8"/>
      <c r="EJF76" s="8"/>
      <c r="EJG76" s="8"/>
      <c r="EJH76" s="8"/>
      <c r="EJI76" s="8"/>
      <c r="EJJ76" s="8"/>
      <c r="EJK76" s="8"/>
      <c r="EJL76" s="8"/>
      <c r="EJM76" s="8"/>
      <c r="EJN76" s="8"/>
      <c r="EJO76" s="8"/>
      <c r="EJP76" s="8"/>
      <c r="EJQ76" s="8"/>
      <c r="EJR76" s="8"/>
      <c r="EJS76" s="8"/>
      <c r="EJT76" s="8"/>
      <c r="EJU76" s="8"/>
      <c r="EJV76" s="8"/>
      <c r="EJW76" s="8"/>
      <c r="EJX76" s="8"/>
      <c r="EJY76" s="8"/>
      <c r="EJZ76" s="8"/>
      <c r="EKA76" s="8"/>
      <c r="EKB76" s="8"/>
      <c r="EKC76" s="8"/>
      <c r="EKD76" s="8"/>
      <c r="EKE76" s="8"/>
      <c r="EKF76" s="8"/>
      <c r="EKG76" s="8"/>
      <c r="EKH76" s="8"/>
      <c r="EKI76" s="8"/>
      <c r="EKJ76" s="8"/>
      <c r="EKK76" s="8"/>
      <c r="EKL76" s="8"/>
      <c r="EKM76" s="8"/>
      <c r="EKN76" s="8"/>
      <c r="EKO76" s="8"/>
      <c r="EKP76" s="8"/>
      <c r="EKQ76" s="8"/>
      <c r="EKR76" s="8"/>
      <c r="EKS76" s="8"/>
      <c r="EKT76" s="8"/>
      <c r="EKU76" s="8"/>
      <c r="EKV76" s="8"/>
      <c r="EKW76" s="8"/>
      <c r="EKX76" s="8"/>
      <c r="EKY76" s="8"/>
      <c r="EKZ76" s="8"/>
      <c r="ELA76" s="8"/>
      <c r="ELB76" s="8"/>
      <c r="ELC76" s="8"/>
      <c r="ELD76" s="8"/>
      <c r="ELE76" s="8"/>
      <c r="ELF76" s="8"/>
      <c r="ELG76" s="8"/>
      <c r="ELH76" s="8"/>
      <c r="ELI76" s="8"/>
      <c r="ELJ76" s="8"/>
      <c r="ELK76" s="8"/>
      <c r="ELL76" s="8"/>
      <c r="ELM76" s="8"/>
      <c r="ELN76" s="8"/>
      <c r="ELO76" s="8"/>
      <c r="ELP76" s="8"/>
      <c r="ELQ76" s="8"/>
      <c r="ELR76" s="8"/>
      <c r="ELS76" s="8"/>
      <c r="ELT76" s="8"/>
      <c r="ELU76" s="8"/>
      <c r="ELV76" s="8"/>
      <c r="ELW76" s="8"/>
      <c r="ELX76" s="8"/>
      <c r="ELY76" s="8"/>
      <c r="ELZ76" s="8"/>
      <c r="EMA76" s="8"/>
      <c r="EMB76" s="8"/>
      <c r="EMC76" s="8"/>
      <c r="EMD76" s="8"/>
      <c r="EME76" s="8"/>
      <c r="EMF76" s="8"/>
      <c r="EMG76" s="8"/>
      <c r="EMH76" s="8"/>
      <c r="EMI76" s="8"/>
      <c r="EMJ76" s="8"/>
      <c r="EMK76" s="8"/>
      <c r="EML76" s="8"/>
      <c r="EMM76" s="8"/>
      <c r="EMN76" s="8"/>
      <c r="EMO76" s="8"/>
      <c r="EMP76" s="8"/>
      <c r="EMQ76" s="8"/>
      <c r="EMR76" s="8"/>
      <c r="EMS76" s="8"/>
      <c r="EMT76" s="8"/>
      <c r="EMU76" s="8"/>
      <c r="EMV76" s="8"/>
      <c r="EMW76" s="8"/>
      <c r="EMX76" s="8"/>
      <c r="EMY76" s="8"/>
      <c r="EMZ76" s="8"/>
      <c r="ENA76" s="8"/>
      <c r="ENB76" s="8"/>
      <c r="ENC76" s="8"/>
      <c r="END76" s="8"/>
      <c r="ENE76" s="8"/>
      <c r="ENF76" s="8"/>
      <c r="ENG76" s="8"/>
      <c r="ENH76" s="8"/>
      <c r="ENI76" s="8"/>
      <c r="ENJ76" s="8"/>
      <c r="ENK76" s="8"/>
      <c r="ENL76" s="8"/>
      <c r="ENM76" s="8"/>
      <c r="ENN76" s="8"/>
      <c r="ENO76" s="8"/>
      <c r="ENP76" s="8"/>
      <c r="ENQ76" s="8"/>
      <c r="ENR76" s="8"/>
      <c r="ENS76" s="8"/>
      <c r="ENT76" s="8"/>
      <c r="ENU76" s="8"/>
      <c r="ENV76" s="8"/>
      <c r="ENW76" s="8"/>
      <c r="ENX76" s="8"/>
      <c r="ENY76" s="8"/>
      <c r="ENZ76" s="8"/>
      <c r="EOA76" s="8"/>
      <c r="EOB76" s="8"/>
      <c r="EOC76" s="8"/>
      <c r="EOD76" s="8"/>
      <c r="EOE76" s="8"/>
      <c r="EOF76" s="8"/>
      <c r="EOG76" s="8"/>
      <c r="EOH76" s="8"/>
      <c r="EOI76" s="8"/>
      <c r="EOJ76" s="8"/>
      <c r="EOK76" s="8"/>
      <c r="EOL76" s="8"/>
      <c r="EOM76" s="8"/>
      <c r="EON76" s="8"/>
      <c r="EOO76" s="8"/>
      <c r="EOP76" s="8"/>
      <c r="EOQ76" s="8"/>
      <c r="EOR76" s="8"/>
      <c r="EOS76" s="8"/>
      <c r="EOT76" s="8"/>
      <c r="EOU76" s="8"/>
      <c r="EOV76" s="8"/>
      <c r="EOW76" s="8"/>
      <c r="EOX76" s="8"/>
      <c r="EOY76" s="8"/>
      <c r="EOZ76" s="8"/>
      <c r="EPA76" s="8"/>
      <c r="EPB76" s="8"/>
      <c r="EPC76" s="8"/>
      <c r="EPD76" s="8"/>
      <c r="EPE76" s="8"/>
      <c r="EPF76" s="8"/>
      <c r="EPG76" s="8"/>
      <c r="EPH76" s="8"/>
      <c r="EPI76" s="8"/>
      <c r="EPJ76" s="8"/>
      <c r="EPK76" s="8"/>
      <c r="EPL76" s="8"/>
      <c r="EPM76" s="8"/>
      <c r="EPN76" s="8"/>
      <c r="EPO76" s="8"/>
      <c r="EPP76" s="8"/>
      <c r="EPQ76" s="8"/>
      <c r="EPR76" s="8"/>
      <c r="EPS76" s="8"/>
      <c r="EPT76" s="8"/>
      <c r="EPU76" s="8"/>
      <c r="EPV76" s="8"/>
      <c r="EPW76" s="8"/>
      <c r="EPX76" s="8"/>
      <c r="EPY76" s="8"/>
      <c r="EPZ76" s="8"/>
      <c r="EQA76" s="8"/>
      <c r="EQB76" s="8"/>
      <c r="EQC76" s="8"/>
      <c r="EQD76" s="8"/>
      <c r="EQE76" s="8"/>
      <c r="EQF76" s="8"/>
      <c r="EQG76" s="8"/>
      <c r="EQH76" s="8"/>
      <c r="EQI76" s="8"/>
      <c r="EQJ76" s="8"/>
      <c r="EQK76" s="8"/>
      <c r="EQL76" s="8"/>
      <c r="EQM76" s="8"/>
      <c r="EQN76" s="8"/>
      <c r="EQO76" s="8"/>
      <c r="EQP76" s="8"/>
      <c r="EQQ76" s="8"/>
      <c r="EQR76" s="8"/>
      <c r="EQS76" s="8"/>
      <c r="EQT76" s="8"/>
      <c r="EQU76" s="8"/>
      <c r="EQV76" s="8"/>
      <c r="EQW76" s="8"/>
      <c r="EQX76" s="8"/>
      <c r="EQY76" s="8"/>
      <c r="EQZ76" s="8"/>
      <c r="ERA76" s="8"/>
      <c r="ERB76" s="8"/>
      <c r="ERC76" s="8"/>
      <c r="ERD76" s="8"/>
      <c r="ERE76" s="8"/>
      <c r="ERF76" s="8"/>
      <c r="ERG76" s="8"/>
      <c r="ERH76" s="8"/>
      <c r="ERI76" s="8"/>
      <c r="ERJ76" s="8"/>
      <c r="ERK76" s="8"/>
      <c r="ERL76" s="8"/>
      <c r="ERM76" s="8"/>
      <c r="ERN76" s="8"/>
      <c r="ERO76" s="8"/>
      <c r="ERP76" s="8"/>
      <c r="ERQ76" s="8"/>
      <c r="ERR76" s="8"/>
      <c r="ERS76" s="8"/>
      <c r="ERT76" s="8"/>
      <c r="ERU76" s="8"/>
      <c r="ERV76" s="8"/>
      <c r="ERW76" s="8"/>
      <c r="ERX76" s="8"/>
      <c r="ERY76" s="8"/>
      <c r="ERZ76" s="8"/>
      <c r="ESA76" s="8"/>
      <c r="ESB76" s="8"/>
      <c r="ESC76" s="8"/>
      <c r="ESD76" s="8"/>
      <c r="ESE76" s="8"/>
      <c r="ESF76" s="8"/>
      <c r="ESG76" s="8"/>
      <c r="ESH76" s="8"/>
      <c r="ESI76" s="8"/>
      <c r="ESJ76" s="8"/>
      <c r="ESK76" s="8"/>
      <c r="ESL76" s="8"/>
      <c r="ESM76" s="8"/>
      <c r="ESN76" s="8"/>
      <c r="ESO76" s="8"/>
      <c r="ESP76" s="8"/>
      <c r="ESQ76" s="8"/>
      <c r="ESR76" s="8"/>
      <c r="ESS76" s="8"/>
      <c r="EST76" s="8"/>
      <c r="ESU76" s="8"/>
      <c r="ESV76" s="8"/>
      <c r="ESW76" s="8"/>
      <c r="ESX76" s="8"/>
      <c r="ESY76" s="8"/>
      <c r="ESZ76" s="8"/>
      <c r="ETA76" s="8"/>
      <c r="ETB76" s="8"/>
      <c r="ETC76" s="8"/>
      <c r="ETD76" s="8"/>
      <c r="ETE76" s="8"/>
      <c r="ETF76" s="8"/>
      <c r="ETG76" s="8"/>
      <c r="ETH76" s="8"/>
      <c r="ETI76" s="8"/>
      <c r="ETJ76" s="8"/>
      <c r="ETK76" s="8"/>
      <c r="ETL76" s="8"/>
      <c r="ETM76" s="8"/>
      <c r="ETN76" s="8"/>
      <c r="ETO76" s="8"/>
      <c r="ETP76" s="8"/>
      <c r="ETQ76" s="8"/>
      <c r="ETR76" s="8"/>
      <c r="ETS76" s="8"/>
      <c r="ETT76" s="8"/>
      <c r="ETU76" s="8"/>
      <c r="ETV76" s="8"/>
      <c r="ETW76" s="8"/>
      <c r="ETX76" s="8"/>
      <c r="ETY76" s="8"/>
      <c r="ETZ76" s="8"/>
      <c r="EUA76" s="8"/>
      <c r="EUB76" s="8"/>
      <c r="EUC76" s="8"/>
      <c r="EUD76" s="8"/>
      <c r="EUE76" s="8"/>
      <c r="EUF76" s="8"/>
      <c r="EUG76" s="8"/>
      <c r="EUH76" s="8"/>
      <c r="EUI76" s="8"/>
      <c r="EUJ76" s="8"/>
      <c r="EUK76" s="8"/>
      <c r="EUL76" s="8"/>
      <c r="EUM76" s="8"/>
      <c r="EUN76" s="8"/>
      <c r="EUO76" s="8"/>
      <c r="EUP76" s="8"/>
      <c r="EUQ76" s="8"/>
      <c r="EUR76" s="8"/>
      <c r="EUS76" s="8"/>
      <c r="EUT76" s="8"/>
      <c r="EUU76" s="8"/>
      <c r="EUV76" s="8"/>
      <c r="EUW76" s="8"/>
      <c r="EUX76" s="8"/>
      <c r="EUY76" s="8"/>
      <c r="EUZ76" s="8"/>
      <c r="EVA76" s="8"/>
      <c r="EVB76" s="8"/>
      <c r="EVC76" s="8"/>
      <c r="EVD76" s="8"/>
      <c r="EVE76" s="8"/>
      <c r="EVF76" s="8"/>
      <c r="EVG76" s="8"/>
      <c r="EVH76" s="8"/>
      <c r="EVI76" s="8"/>
      <c r="EVJ76" s="8"/>
      <c r="EVK76" s="8"/>
      <c r="EVL76" s="8"/>
      <c r="EVM76" s="8"/>
      <c r="EVN76" s="8"/>
      <c r="EVO76" s="8"/>
      <c r="EVP76" s="8"/>
      <c r="EVQ76" s="8"/>
      <c r="EVR76" s="8"/>
      <c r="EVS76" s="8"/>
      <c r="EVT76" s="8"/>
      <c r="EVU76" s="8"/>
      <c r="EVV76" s="8"/>
      <c r="EVW76" s="8"/>
      <c r="EVX76" s="8"/>
      <c r="EVY76" s="8"/>
      <c r="EVZ76" s="8"/>
      <c r="EWA76" s="8"/>
      <c r="EWB76" s="8"/>
      <c r="EWC76" s="8"/>
      <c r="EWD76" s="8"/>
      <c r="EWE76" s="8"/>
      <c r="EWF76" s="8"/>
      <c r="EWG76" s="8"/>
      <c r="EWH76" s="8"/>
      <c r="EWI76" s="8"/>
      <c r="EWJ76" s="8"/>
      <c r="EWK76" s="8"/>
      <c r="EWL76" s="8"/>
      <c r="EWM76" s="8"/>
      <c r="EWN76" s="8"/>
      <c r="EWO76" s="8"/>
      <c r="EWP76" s="8"/>
      <c r="EWQ76" s="8"/>
      <c r="EWR76" s="8"/>
      <c r="EWS76" s="8"/>
      <c r="EWT76" s="8"/>
      <c r="EWU76" s="8"/>
      <c r="EWV76" s="8"/>
      <c r="EWW76" s="8"/>
      <c r="EWX76" s="8"/>
      <c r="EWY76" s="8"/>
      <c r="EWZ76" s="8"/>
      <c r="EXA76" s="8"/>
      <c r="EXB76" s="8"/>
      <c r="EXC76" s="8"/>
      <c r="EXD76" s="8"/>
      <c r="EXE76" s="8"/>
      <c r="EXF76" s="8"/>
      <c r="EXG76" s="8"/>
      <c r="EXH76" s="8"/>
      <c r="EXI76" s="8"/>
      <c r="EXJ76" s="8"/>
      <c r="EXK76" s="8"/>
      <c r="EXL76" s="8"/>
      <c r="EXM76" s="8"/>
      <c r="EXN76" s="8"/>
      <c r="EXO76" s="8"/>
      <c r="EXP76" s="8"/>
      <c r="EXQ76" s="8"/>
      <c r="EXR76" s="8"/>
      <c r="EXS76" s="8"/>
      <c r="EXT76" s="8"/>
      <c r="EXU76" s="8"/>
      <c r="EXV76" s="8"/>
      <c r="EXW76" s="8"/>
      <c r="EXX76" s="8"/>
      <c r="EXY76" s="8"/>
      <c r="EXZ76" s="8"/>
      <c r="EYA76" s="8"/>
      <c r="EYB76" s="8"/>
      <c r="EYC76" s="8"/>
      <c r="EYD76" s="8"/>
      <c r="EYE76" s="8"/>
      <c r="EYF76" s="8"/>
      <c r="EYG76" s="8"/>
      <c r="EYH76" s="8"/>
      <c r="EYI76" s="8"/>
      <c r="EYJ76" s="8"/>
      <c r="EYK76" s="8"/>
      <c r="EYL76" s="8"/>
      <c r="EYM76" s="8"/>
      <c r="EYN76" s="8"/>
      <c r="EYO76" s="8"/>
      <c r="EYP76" s="8"/>
      <c r="EYQ76" s="8"/>
      <c r="EYR76" s="8"/>
      <c r="EYS76" s="8"/>
      <c r="EYT76" s="8"/>
      <c r="EYU76" s="8"/>
      <c r="EYV76" s="8"/>
      <c r="EYW76" s="8"/>
      <c r="EYX76" s="8"/>
      <c r="EYY76" s="8"/>
      <c r="EYZ76" s="8"/>
      <c r="EZA76" s="8"/>
      <c r="EZB76" s="8"/>
      <c r="EZC76" s="8"/>
      <c r="EZD76" s="8"/>
      <c r="EZE76" s="8"/>
      <c r="EZF76" s="8"/>
      <c r="EZG76" s="8"/>
      <c r="EZH76" s="8"/>
      <c r="EZI76" s="8"/>
      <c r="EZJ76" s="8"/>
      <c r="EZK76" s="8"/>
      <c r="EZL76" s="8"/>
      <c r="EZM76" s="8"/>
      <c r="EZN76" s="8"/>
      <c r="EZO76" s="8"/>
      <c r="EZP76" s="8"/>
      <c r="EZQ76" s="8"/>
      <c r="EZR76" s="8"/>
      <c r="EZS76" s="8"/>
      <c r="EZT76" s="8"/>
      <c r="EZU76" s="8"/>
      <c r="EZV76" s="8"/>
      <c r="EZW76" s="8"/>
      <c r="EZX76" s="8"/>
      <c r="EZY76" s="8"/>
      <c r="EZZ76" s="8"/>
      <c r="FAA76" s="8"/>
      <c r="FAB76" s="8"/>
      <c r="FAC76" s="8"/>
      <c r="FAD76" s="8"/>
      <c r="FAE76" s="8"/>
      <c r="FAF76" s="8"/>
      <c r="FAG76" s="8"/>
      <c r="FAH76" s="8"/>
      <c r="FAI76" s="8"/>
      <c r="FAJ76" s="8"/>
      <c r="FAK76" s="8"/>
      <c r="FAL76" s="8"/>
      <c r="FAM76" s="8"/>
      <c r="FAN76" s="8"/>
      <c r="FAO76" s="8"/>
      <c r="FAP76" s="8"/>
      <c r="FAQ76" s="8"/>
      <c r="FAR76" s="8"/>
      <c r="FAS76" s="8"/>
      <c r="FAT76" s="8"/>
      <c r="FAU76" s="8"/>
      <c r="FAV76" s="8"/>
      <c r="FAW76" s="8"/>
      <c r="FAX76" s="8"/>
      <c r="FAY76" s="8"/>
      <c r="FAZ76" s="8"/>
      <c r="FBA76" s="8"/>
      <c r="FBB76" s="8"/>
      <c r="FBC76" s="8"/>
      <c r="FBD76" s="8"/>
      <c r="FBE76" s="8"/>
      <c r="FBF76" s="8"/>
      <c r="FBG76" s="8"/>
      <c r="FBH76" s="8"/>
      <c r="FBI76" s="8"/>
      <c r="FBJ76" s="8"/>
      <c r="FBK76" s="8"/>
      <c r="FBL76" s="8"/>
      <c r="FBM76" s="8"/>
      <c r="FBN76" s="8"/>
      <c r="FBO76" s="8"/>
      <c r="FBP76" s="8"/>
      <c r="FBQ76" s="8"/>
      <c r="FBR76" s="8"/>
      <c r="FBS76" s="8"/>
      <c r="FBT76" s="8"/>
      <c r="FBU76" s="8"/>
      <c r="FBV76" s="8"/>
      <c r="FBW76" s="8"/>
      <c r="FBX76" s="8"/>
      <c r="FBY76" s="8"/>
      <c r="FBZ76" s="8"/>
      <c r="FCA76" s="8"/>
      <c r="FCB76" s="8"/>
      <c r="FCC76" s="8"/>
      <c r="FCD76" s="8"/>
      <c r="FCE76" s="8"/>
      <c r="FCF76" s="8"/>
      <c r="FCG76" s="8"/>
      <c r="FCH76" s="8"/>
      <c r="FCI76" s="8"/>
      <c r="FCJ76" s="8"/>
      <c r="FCK76" s="8"/>
      <c r="FCL76" s="8"/>
      <c r="FCM76" s="8"/>
      <c r="FCN76" s="8"/>
      <c r="FCO76" s="8"/>
      <c r="FCP76" s="8"/>
      <c r="FCQ76" s="8"/>
      <c r="FCR76" s="8"/>
      <c r="FCS76" s="8"/>
      <c r="FCT76" s="8"/>
      <c r="FCU76" s="8"/>
      <c r="FCV76" s="8"/>
      <c r="FCW76" s="8"/>
      <c r="FCX76" s="8"/>
      <c r="FCY76" s="8"/>
      <c r="FCZ76" s="8"/>
      <c r="FDA76" s="8"/>
      <c r="FDB76" s="8"/>
      <c r="FDC76" s="8"/>
      <c r="FDD76" s="8"/>
      <c r="FDE76" s="8"/>
      <c r="FDF76" s="8"/>
      <c r="FDG76" s="8"/>
      <c r="FDH76" s="8"/>
      <c r="FDI76" s="8"/>
      <c r="FDJ76" s="8"/>
      <c r="FDK76" s="8"/>
      <c r="FDL76" s="8"/>
      <c r="FDM76" s="8"/>
      <c r="FDN76" s="8"/>
      <c r="FDO76" s="8"/>
      <c r="FDP76" s="8"/>
      <c r="FDQ76" s="8"/>
      <c r="FDR76" s="8"/>
      <c r="FDS76" s="8"/>
      <c r="FDT76" s="8"/>
      <c r="FDU76" s="8"/>
      <c r="FDV76" s="8"/>
      <c r="FDW76" s="8"/>
      <c r="FDX76" s="8"/>
      <c r="FDY76" s="8"/>
      <c r="FDZ76" s="8"/>
      <c r="FEA76" s="8"/>
      <c r="FEB76" s="8"/>
      <c r="FEC76" s="8"/>
      <c r="FED76" s="8"/>
      <c r="FEE76" s="8"/>
      <c r="FEF76" s="8"/>
      <c r="FEG76" s="8"/>
      <c r="FEH76" s="8"/>
      <c r="FEI76" s="8"/>
      <c r="FEJ76" s="8"/>
      <c r="FEK76" s="8"/>
      <c r="FEL76" s="8"/>
      <c r="FEM76" s="8"/>
      <c r="FEN76" s="8"/>
      <c r="FEO76" s="8"/>
      <c r="FEP76" s="8"/>
      <c r="FEQ76" s="8"/>
      <c r="FER76" s="8"/>
      <c r="FES76" s="8"/>
      <c r="FET76" s="8"/>
      <c r="FEU76" s="8"/>
      <c r="FEV76" s="8"/>
      <c r="FEW76" s="8"/>
      <c r="FEX76" s="8"/>
      <c r="FEY76" s="8"/>
      <c r="FEZ76" s="8"/>
      <c r="FFA76" s="8"/>
      <c r="FFB76" s="8"/>
      <c r="FFC76" s="8"/>
      <c r="FFD76" s="8"/>
      <c r="FFE76" s="8"/>
      <c r="FFF76" s="8"/>
      <c r="FFG76" s="8"/>
      <c r="FFH76" s="8"/>
      <c r="FFI76" s="8"/>
      <c r="FFJ76" s="8"/>
      <c r="FFK76" s="8"/>
      <c r="FFL76" s="8"/>
      <c r="FFM76" s="8"/>
      <c r="FFN76" s="8"/>
      <c r="FFO76" s="8"/>
      <c r="FFP76" s="8"/>
      <c r="FFQ76" s="8"/>
      <c r="FFR76" s="8"/>
      <c r="FFS76" s="8"/>
      <c r="FFT76" s="8"/>
      <c r="FFU76" s="8"/>
      <c r="FFV76" s="8"/>
      <c r="FFW76" s="8"/>
      <c r="FFX76" s="8"/>
      <c r="FFY76" s="8"/>
      <c r="FFZ76" s="8"/>
      <c r="FGA76" s="8"/>
      <c r="FGB76" s="8"/>
      <c r="FGC76" s="8"/>
      <c r="FGD76" s="8"/>
      <c r="FGE76" s="8"/>
      <c r="FGF76" s="8"/>
      <c r="FGG76" s="8"/>
      <c r="FGH76" s="8"/>
      <c r="FGI76" s="8"/>
      <c r="FGJ76" s="8"/>
      <c r="FGK76" s="8"/>
      <c r="FGL76" s="8"/>
      <c r="FGM76" s="8"/>
      <c r="FGN76" s="8"/>
      <c r="FGO76" s="8"/>
      <c r="FGP76" s="8"/>
      <c r="FGQ76" s="8"/>
      <c r="FGR76" s="8"/>
      <c r="FGS76" s="8"/>
      <c r="FGT76" s="8"/>
      <c r="FGU76" s="8"/>
      <c r="FGV76" s="8"/>
      <c r="FGW76" s="8"/>
      <c r="FGX76" s="8"/>
      <c r="FGY76" s="8"/>
      <c r="FGZ76" s="8"/>
      <c r="FHA76" s="8"/>
      <c r="FHB76" s="8"/>
      <c r="FHC76" s="8"/>
      <c r="FHD76" s="8"/>
      <c r="FHE76" s="8"/>
      <c r="FHF76" s="8"/>
      <c r="FHG76" s="8"/>
      <c r="FHH76" s="8"/>
      <c r="FHI76" s="8"/>
      <c r="FHJ76" s="8"/>
      <c r="FHK76" s="8"/>
      <c r="FHL76" s="8"/>
      <c r="FHM76" s="8"/>
      <c r="FHN76" s="8"/>
      <c r="FHO76" s="8"/>
      <c r="FHP76" s="8"/>
      <c r="FHQ76" s="8"/>
      <c r="FHR76" s="8"/>
      <c r="FHS76" s="8"/>
      <c r="FHT76" s="8"/>
      <c r="FHU76" s="8"/>
      <c r="FHV76" s="8"/>
      <c r="FHW76" s="8"/>
      <c r="FHX76" s="8"/>
      <c r="FHY76" s="8"/>
      <c r="FHZ76" s="8"/>
      <c r="FIA76" s="8"/>
      <c r="FIB76" s="8"/>
      <c r="FIC76" s="8"/>
      <c r="FID76" s="8"/>
      <c r="FIE76" s="8"/>
      <c r="FIF76" s="8"/>
      <c r="FIG76" s="8"/>
      <c r="FIH76" s="8"/>
      <c r="FII76" s="8"/>
      <c r="FIJ76" s="8"/>
      <c r="FIK76" s="8"/>
      <c r="FIL76" s="8"/>
      <c r="FIM76" s="8"/>
      <c r="FIN76" s="8"/>
      <c r="FIO76" s="8"/>
      <c r="FIP76" s="8"/>
      <c r="FIQ76" s="8"/>
      <c r="FIR76" s="8"/>
      <c r="FIS76" s="8"/>
      <c r="FIT76" s="8"/>
      <c r="FIU76" s="8"/>
      <c r="FIV76" s="8"/>
      <c r="FIW76" s="8"/>
      <c r="FIX76" s="8"/>
      <c r="FIY76" s="8"/>
      <c r="FIZ76" s="8"/>
      <c r="FJA76" s="8"/>
      <c r="FJB76" s="8"/>
      <c r="FJC76" s="8"/>
      <c r="FJD76" s="8"/>
      <c r="FJE76" s="8"/>
      <c r="FJF76" s="8"/>
      <c r="FJG76" s="8"/>
      <c r="FJH76" s="8"/>
      <c r="FJI76" s="8"/>
      <c r="FJJ76" s="8"/>
      <c r="FJK76" s="8"/>
      <c r="FJL76" s="8"/>
      <c r="FJM76" s="8"/>
      <c r="FJN76" s="8"/>
      <c r="FJO76" s="8"/>
      <c r="FJP76" s="8"/>
      <c r="FJQ76" s="8"/>
      <c r="FJR76" s="8"/>
      <c r="FJS76" s="8"/>
      <c r="FJT76" s="8"/>
      <c r="FJU76" s="8"/>
      <c r="FJV76" s="8"/>
      <c r="FJW76" s="8"/>
      <c r="FJX76" s="8"/>
      <c r="FJY76" s="8"/>
      <c r="FJZ76" s="8"/>
      <c r="FKA76" s="8"/>
      <c r="FKB76" s="8"/>
      <c r="FKC76" s="8"/>
      <c r="FKD76" s="8"/>
      <c r="FKE76" s="8"/>
      <c r="FKF76" s="8"/>
      <c r="FKG76" s="8"/>
      <c r="FKH76" s="8"/>
      <c r="FKI76" s="8"/>
      <c r="FKJ76" s="8"/>
      <c r="FKK76" s="8"/>
      <c r="FKL76" s="8"/>
      <c r="FKM76" s="8"/>
      <c r="FKN76" s="8"/>
      <c r="FKO76" s="8"/>
      <c r="FKP76" s="8"/>
      <c r="FKQ76" s="8"/>
      <c r="FKR76" s="8"/>
      <c r="FKS76" s="8"/>
      <c r="FKT76" s="8"/>
      <c r="FKU76" s="8"/>
      <c r="FKV76" s="8"/>
      <c r="FKW76" s="8"/>
      <c r="FKX76" s="8"/>
      <c r="FKY76" s="8"/>
      <c r="FKZ76" s="8"/>
      <c r="FLA76" s="8"/>
      <c r="FLB76" s="8"/>
      <c r="FLC76" s="8"/>
      <c r="FLD76" s="8"/>
      <c r="FLE76" s="8"/>
      <c r="FLF76" s="8"/>
      <c r="FLG76" s="8"/>
      <c r="FLH76" s="8"/>
      <c r="FLI76" s="8"/>
      <c r="FLJ76" s="8"/>
      <c r="FLK76" s="8"/>
      <c r="FLL76" s="8"/>
      <c r="FLM76" s="8"/>
      <c r="FLN76" s="8"/>
      <c r="FLO76" s="8"/>
      <c r="FLP76" s="8"/>
      <c r="FLQ76" s="8"/>
      <c r="FLR76" s="8"/>
      <c r="FLS76" s="8"/>
      <c r="FLT76" s="8"/>
      <c r="FLU76" s="8"/>
      <c r="FLV76" s="8"/>
      <c r="FLW76" s="8"/>
      <c r="FLX76" s="8"/>
      <c r="FLY76" s="8"/>
      <c r="FLZ76" s="8"/>
      <c r="FMA76" s="8"/>
      <c r="FMB76" s="8"/>
      <c r="FMC76" s="8"/>
      <c r="FMD76" s="8"/>
      <c r="FME76" s="8"/>
      <c r="FMF76" s="8"/>
      <c r="FMG76" s="8"/>
      <c r="FMH76" s="8"/>
      <c r="FMI76" s="8"/>
      <c r="FMJ76" s="8"/>
      <c r="FMK76" s="8"/>
      <c r="FML76" s="8"/>
      <c r="FMM76" s="8"/>
      <c r="FMN76" s="8"/>
      <c r="FMO76" s="8"/>
      <c r="FMP76" s="8"/>
      <c r="FMQ76" s="8"/>
      <c r="FMR76" s="8"/>
      <c r="FMS76" s="8"/>
      <c r="FMT76" s="8"/>
      <c r="FMU76" s="8"/>
      <c r="FMV76" s="8"/>
      <c r="FMW76" s="8"/>
      <c r="FMX76" s="8"/>
      <c r="FMY76" s="8"/>
      <c r="FMZ76" s="8"/>
      <c r="FNA76" s="8"/>
      <c r="FNB76" s="8"/>
      <c r="FNC76" s="8"/>
      <c r="FND76" s="8"/>
      <c r="FNE76" s="8"/>
      <c r="FNF76" s="8"/>
      <c r="FNG76" s="8"/>
      <c r="FNH76" s="8"/>
      <c r="FNI76" s="8"/>
      <c r="FNJ76" s="8"/>
      <c r="FNK76" s="8"/>
      <c r="FNL76" s="8"/>
      <c r="FNM76" s="8"/>
      <c r="FNN76" s="8"/>
      <c r="FNO76" s="8"/>
      <c r="FNP76" s="8"/>
      <c r="FNQ76" s="8"/>
      <c r="FNR76" s="8"/>
      <c r="FNS76" s="8"/>
      <c r="FNT76" s="8"/>
      <c r="FNU76" s="8"/>
      <c r="FNV76" s="8"/>
      <c r="FNW76" s="8"/>
      <c r="FNX76" s="8"/>
      <c r="FNY76" s="8"/>
      <c r="FNZ76" s="8"/>
      <c r="FOA76" s="8"/>
      <c r="FOB76" s="8"/>
      <c r="FOC76" s="8"/>
      <c r="FOD76" s="8"/>
      <c r="FOE76" s="8"/>
      <c r="FOF76" s="8"/>
      <c r="FOG76" s="8"/>
      <c r="FOH76" s="8"/>
      <c r="FOI76" s="8"/>
      <c r="FOJ76" s="8"/>
      <c r="FOK76" s="8"/>
      <c r="FOL76" s="8"/>
      <c r="FOM76" s="8"/>
      <c r="FON76" s="8"/>
      <c r="FOO76" s="8"/>
      <c r="FOP76" s="8"/>
      <c r="FOQ76" s="8"/>
      <c r="FOR76" s="8"/>
      <c r="FOS76" s="8"/>
      <c r="FOT76" s="8"/>
      <c r="FOU76" s="8"/>
      <c r="FOV76" s="8"/>
      <c r="FOW76" s="8"/>
      <c r="FOX76" s="8"/>
      <c r="FOY76" s="8"/>
      <c r="FOZ76" s="8"/>
      <c r="FPA76" s="8"/>
      <c r="FPB76" s="8"/>
      <c r="FPC76" s="8"/>
      <c r="FPD76" s="8"/>
      <c r="FPE76" s="8"/>
      <c r="FPF76" s="8"/>
      <c r="FPG76" s="8"/>
      <c r="FPH76" s="8"/>
      <c r="FPI76" s="8"/>
      <c r="FPJ76" s="8"/>
      <c r="FPK76" s="8"/>
      <c r="FPL76" s="8"/>
      <c r="FPM76" s="8"/>
      <c r="FPN76" s="8"/>
      <c r="FPO76" s="8"/>
      <c r="FPP76" s="8"/>
      <c r="FPQ76" s="8"/>
      <c r="FPR76" s="8"/>
      <c r="FPS76" s="8"/>
      <c r="FPT76" s="8"/>
      <c r="FPU76" s="8"/>
      <c r="FPV76" s="8"/>
      <c r="FPW76" s="8"/>
      <c r="FPX76" s="8"/>
      <c r="FPY76" s="8"/>
      <c r="FPZ76" s="8"/>
      <c r="FQA76" s="8"/>
      <c r="FQB76" s="8"/>
      <c r="FQC76" s="8"/>
      <c r="FQD76" s="8"/>
      <c r="FQE76" s="8"/>
      <c r="FQF76" s="8"/>
      <c r="FQG76" s="8"/>
      <c r="FQH76" s="8"/>
      <c r="FQI76" s="8"/>
      <c r="FQJ76" s="8"/>
      <c r="FQK76" s="8"/>
      <c r="FQL76" s="8"/>
      <c r="FQM76" s="8"/>
      <c r="FQN76" s="8"/>
      <c r="FQO76" s="8"/>
      <c r="FQP76" s="8"/>
      <c r="FQQ76" s="8"/>
      <c r="FQR76" s="8"/>
      <c r="FQS76" s="8"/>
      <c r="FQT76" s="8"/>
      <c r="FQU76" s="8"/>
      <c r="FQV76" s="8"/>
      <c r="FQW76" s="8"/>
      <c r="FQX76" s="8"/>
      <c r="FQY76" s="8"/>
      <c r="FQZ76" s="8"/>
      <c r="FRA76" s="8"/>
      <c r="FRB76" s="8"/>
      <c r="FRC76" s="8"/>
      <c r="FRD76" s="8"/>
      <c r="FRE76" s="8"/>
      <c r="FRF76" s="8"/>
      <c r="FRG76" s="8"/>
      <c r="FRH76" s="8"/>
      <c r="FRI76" s="8"/>
      <c r="FRJ76" s="8"/>
      <c r="FRK76" s="8"/>
      <c r="FRL76" s="8"/>
      <c r="FRM76" s="8"/>
      <c r="FRN76" s="8"/>
      <c r="FRO76" s="8"/>
      <c r="FRP76" s="8"/>
      <c r="FRQ76" s="8"/>
      <c r="FRR76" s="8"/>
      <c r="FRS76" s="8"/>
      <c r="FRT76" s="8"/>
      <c r="FRU76" s="8"/>
      <c r="FRV76" s="8"/>
      <c r="FRW76" s="8"/>
      <c r="FRX76" s="8"/>
      <c r="FRY76" s="8"/>
      <c r="FRZ76" s="8"/>
      <c r="FSA76" s="8"/>
      <c r="FSB76" s="8"/>
      <c r="FSC76" s="8"/>
      <c r="FSD76" s="8"/>
      <c r="FSE76" s="8"/>
      <c r="FSF76" s="8"/>
      <c r="FSG76" s="8"/>
      <c r="FSH76" s="8"/>
      <c r="FSI76" s="8"/>
      <c r="FSJ76" s="8"/>
      <c r="FSK76" s="8"/>
      <c r="FSL76" s="8"/>
      <c r="FSM76" s="8"/>
      <c r="FSN76" s="8"/>
      <c r="FSO76" s="8"/>
      <c r="FSP76" s="8"/>
      <c r="FSQ76" s="8"/>
      <c r="FSR76" s="8"/>
      <c r="FSS76" s="8"/>
      <c r="FST76" s="8"/>
      <c r="FSU76" s="8"/>
      <c r="FSV76" s="8"/>
      <c r="FSW76" s="8"/>
      <c r="FSX76" s="8"/>
      <c r="FSY76" s="8"/>
      <c r="FSZ76" s="8"/>
      <c r="FTA76" s="8"/>
      <c r="FTB76" s="8"/>
      <c r="FTC76" s="8"/>
      <c r="FTD76" s="8"/>
      <c r="FTE76" s="8"/>
      <c r="FTF76" s="8"/>
      <c r="FTG76" s="8"/>
      <c r="FTH76" s="8"/>
      <c r="FTI76" s="8"/>
      <c r="FTJ76" s="8"/>
      <c r="FTK76" s="8"/>
      <c r="FTL76" s="8"/>
      <c r="FTM76" s="8"/>
      <c r="FTN76" s="8"/>
      <c r="FTO76" s="8"/>
      <c r="FTP76" s="8"/>
      <c r="FTQ76" s="8"/>
      <c r="FTR76" s="8"/>
      <c r="FTS76" s="8"/>
      <c r="FTT76" s="8"/>
      <c r="FTU76" s="8"/>
      <c r="FTV76" s="8"/>
      <c r="FTW76" s="8"/>
      <c r="FTX76" s="8"/>
      <c r="FTY76" s="8"/>
      <c r="FTZ76" s="8"/>
      <c r="FUA76" s="8"/>
      <c r="FUB76" s="8"/>
      <c r="FUC76" s="8"/>
      <c r="FUD76" s="8"/>
      <c r="FUE76" s="8"/>
      <c r="FUF76" s="8"/>
      <c r="FUG76" s="8"/>
      <c r="FUH76" s="8"/>
      <c r="FUI76" s="8"/>
      <c r="FUJ76" s="8"/>
      <c r="FUK76" s="8"/>
      <c r="FUL76" s="8"/>
      <c r="FUM76" s="8"/>
      <c r="FUN76" s="8"/>
      <c r="FUO76" s="8"/>
      <c r="FUP76" s="8"/>
      <c r="FUQ76" s="8"/>
      <c r="FUR76" s="8"/>
      <c r="FUS76" s="8"/>
      <c r="FUT76" s="8"/>
      <c r="FUU76" s="8"/>
      <c r="FUV76" s="8"/>
      <c r="FUW76" s="8"/>
      <c r="FUX76" s="8"/>
      <c r="FUY76" s="8"/>
      <c r="FUZ76" s="8"/>
      <c r="FVA76" s="8"/>
      <c r="FVB76" s="8"/>
      <c r="FVC76" s="8"/>
      <c r="FVD76" s="8"/>
      <c r="FVE76" s="8"/>
      <c r="FVF76" s="8"/>
      <c r="FVG76" s="8"/>
      <c r="FVH76" s="8"/>
      <c r="FVI76" s="8"/>
      <c r="FVJ76" s="8"/>
      <c r="FVK76" s="8"/>
      <c r="FVL76" s="8"/>
      <c r="FVM76" s="8"/>
      <c r="FVN76" s="8"/>
      <c r="FVO76" s="8"/>
      <c r="FVP76" s="8"/>
      <c r="FVQ76" s="8"/>
      <c r="FVR76" s="8"/>
      <c r="FVS76" s="8"/>
      <c r="FVT76" s="8"/>
      <c r="FVU76" s="8"/>
      <c r="FVV76" s="8"/>
      <c r="FVW76" s="8"/>
      <c r="FVX76" s="8"/>
      <c r="FVY76" s="8"/>
      <c r="FVZ76" s="8"/>
      <c r="FWA76" s="8"/>
      <c r="FWB76" s="8"/>
      <c r="FWC76" s="8"/>
      <c r="FWD76" s="8"/>
      <c r="FWE76" s="8"/>
      <c r="FWF76" s="8"/>
      <c r="FWG76" s="8"/>
      <c r="FWH76" s="8"/>
      <c r="FWI76" s="8"/>
      <c r="FWJ76" s="8"/>
      <c r="FWK76" s="8"/>
      <c r="FWL76" s="8"/>
      <c r="FWM76" s="8"/>
      <c r="FWN76" s="8"/>
      <c r="FWO76" s="8"/>
      <c r="FWP76" s="8"/>
      <c r="FWQ76" s="8"/>
      <c r="FWR76" s="8"/>
      <c r="FWS76" s="8"/>
      <c r="FWT76" s="8"/>
      <c r="FWU76" s="8"/>
      <c r="FWV76" s="8"/>
      <c r="FWW76" s="8"/>
      <c r="FWX76" s="8"/>
      <c r="FWY76" s="8"/>
      <c r="FWZ76" s="8"/>
      <c r="FXA76" s="8"/>
      <c r="FXB76" s="8"/>
      <c r="FXC76" s="8"/>
      <c r="FXD76" s="8"/>
      <c r="FXE76" s="8"/>
      <c r="FXF76" s="8"/>
      <c r="FXG76" s="8"/>
      <c r="FXH76" s="8"/>
      <c r="FXI76" s="8"/>
      <c r="FXJ76" s="8"/>
      <c r="FXK76" s="8"/>
      <c r="FXL76" s="8"/>
      <c r="FXM76" s="8"/>
      <c r="FXN76" s="8"/>
      <c r="FXO76" s="8"/>
      <c r="FXP76" s="8"/>
      <c r="FXQ76" s="8"/>
      <c r="FXR76" s="8"/>
      <c r="FXS76" s="8"/>
      <c r="FXT76" s="8"/>
      <c r="FXU76" s="8"/>
      <c r="FXV76" s="8"/>
      <c r="FXW76" s="8"/>
      <c r="FXX76" s="8"/>
      <c r="FXY76" s="8"/>
      <c r="FXZ76" s="8"/>
      <c r="FYA76" s="8"/>
      <c r="FYB76" s="8"/>
      <c r="FYC76" s="8"/>
      <c r="FYD76" s="8"/>
      <c r="FYE76" s="8"/>
      <c r="FYF76" s="8"/>
      <c r="FYG76" s="8"/>
      <c r="FYH76" s="8"/>
      <c r="FYI76" s="8"/>
      <c r="FYJ76" s="8"/>
      <c r="FYK76" s="8"/>
      <c r="FYL76" s="8"/>
      <c r="FYM76" s="8"/>
      <c r="FYN76" s="8"/>
      <c r="FYO76" s="8"/>
      <c r="FYP76" s="8"/>
      <c r="FYQ76" s="8"/>
      <c r="FYR76" s="8"/>
      <c r="FYS76" s="8"/>
      <c r="FYT76" s="8"/>
      <c r="FYU76" s="8"/>
      <c r="FYV76" s="8"/>
      <c r="FYW76" s="8"/>
      <c r="FYX76" s="8"/>
      <c r="FYY76" s="8"/>
      <c r="FYZ76" s="8"/>
      <c r="FZA76" s="8"/>
      <c r="FZB76" s="8"/>
      <c r="FZC76" s="8"/>
      <c r="FZD76" s="8"/>
      <c r="FZE76" s="8"/>
      <c r="FZF76" s="8"/>
      <c r="FZG76" s="8"/>
      <c r="FZH76" s="8"/>
      <c r="FZI76" s="8"/>
      <c r="FZJ76" s="8"/>
      <c r="FZK76" s="8"/>
      <c r="FZL76" s="8"/>
      <c r="FZM76" s="8"/>
      <c r="FZN76" s="8"/>
      <c r="FZO76" s="8"/>
      <c r="FZP76" s="8"/>
      <c r="FZQ76" s="8"/>
      <c r="FZR76" s="8"/>
      <c r="FZS76" s="8"/>
      <c r="FZT76" s="8"/>
      <c r="FZU76" s="8"/>
      <c r="FZV76" s="8"/>
      <c r="FZW76" s="8"/>
      <c r="FZX76" s="8"/>
      <c r="FZY76" s="8"/>
      <c r="FZZ76" s="8"/>
      <c r="GAA76" s="8"/>
      <c r="GAB76" s="8"/>
      <c r="GAC76" s="8"/>
      <c r="GAD76" s="8"/>
      <c r="GAE76" s="8"/>
      <c r="GAF76" s="8"/>
      <c r="GAG76" s="8"/>
      <c r="GAH76" s="8"/>
      <c r="GAI76" s="8"/>
      <c r="GAJ76" s="8"/>
      <c r="GAK76" s="8"/>
      <c r="GAL76" s="8"/>
      <c r="GAM76" s="8"/>
      <c r="GAN76" s="8"/>
      <c r="GAO76" s="8"/>
      <c r="GAP76" s="8"/>
      <c r="GAQ76" s="8"/>
      <c r="GAR76" s="8"/>
      <c r="GAS76" s="8"/>
      <c r="GAT76" s="8"/>
      <c r="GAU76" s="8"/>
      <c r="GAV76" s="8"/>
      <c r="GAW76" s="8"/>
      <c r="GAX76" s="8"/>
      <c r="GAY76" s="8"/>
      <c r="GAZ76" s="8"/>
      <c r="GBA76" s="8"/>
      <c r="GBB76" s="8"/>
      <c r="GBC76" s="8"/>
      <c r="GBD76" s="8"/>
      <c r="GBE76" s="8"/>
      <c r="GBF76" s="8"/>
      <c r="GBG76" s="8"/>
      <c r="GBH76" s="8"/>
      <c r="GBI76" s="8"/>
      <c r="GBJ76" s="8"/>
      <c r="GBK76" s="8"/>
      <c r="GBL76" s="8"/>
      <c r="GBM76" s="8"/>
      <c r="GBN76" s="8"/>
      <c r="GBO76" s="8"/>
      <c r="GBP76" s="8"/>
      <c r="GBQ76" s="8"/>
      <c r="GBR76" s="8"/>
      <c r="GBS76" s="8"/>
      <c r="GBT76" s="8"/>
      <c r="GBU76" s="8"/>
      <c r="GBV76" s="8"/>
      <c r="GBW76" s="8"/>
      <c r="GBX76" s="8"/>
      <c r="GBY76" s="8"/>
      <c r="GBZ76" s="8"/>
      <c r="GCA76" s="8"/>
      <c r="GCB76" s="8"/>
      <c r="GCC76" s="8"/>
      <c r="GCD76" s="8"/>
      <c r="GCE76" s="8"/>
      <c r="GCF76" s="8"/>
      <c r="GCG76" s="8"/>
      <c r="GCH76" s="8"/>
      <c r="GCI76" s="8"/>
      <c r="GCJ76" s="8"/>
      <c r="GCK76" s="8"/>
      <c r="GCL76" s="8"/>
      <c r="GCM76" s="8"/>
      <c r="GCN76" s="8"/>
      <c r="GCO76" s="8"/>
      <c r="GCP76" s="8"/>
      <c r="GCQ76" s="8"/>
      <c r="GCR76" s="8"/>
      <c r="GCS76" s="8"/>
      <c r="GCT76" s="8"/>
      <c r="GCU76" s="8"/>
      <c r="GCV76" s="8"/>
      <c r="GCW76" s="8"/>
      <c r="GCX76" s="8"/>
      <c r="GCY76" s="8"/>
      <c r="GCZ76" s="8"/>
      <c r="GDA76" s="8"/>
      <c r="GDB76" s="8"/>
      <c r="GDC76" s="8"/>
      <c r="GDD76" s="8"/>
      <c r="GDE76" s="8"/>
      <c r="GDF76" s="8"/>
      <c r="GDG76" s="8"/>
      <c r="GDH76" s="8"/>
      <c r="GDI76" s="8"/>
      <c r="GDJ76" s="8"/>
      <c r="GDK76" s="8"/>
      <c r="GDL76" s="8"/>
      <c r="GDM76" s="8"/>
      <c r="GDN76" s="8"/>
      <c r="GDO76" s="8"/>
      <c r="GDP76" s="8"/>
      <c r="GDQ76" s="8"/>
      <c r="GDR76" s="8"/>
      <c r="GDS76" s="8"/>
      <c r="GDT76" s="8"/>
      <c r="GDU76" s="8"/>
      <c r="GDV76" s="8"/>
      <c r="GDW76" s="8"/>
      <c r="GDX76" s="8"/>
      <c r="GDY76" s="8"/>
      <c r="GDZ76" s="8"/>
      <c r="GEA76" s="8"/>
      <c r="GEB76" s="8"/>
      <c r="GEC76" s="8"/>
      <c r="GED76" s="8"/>
      <c r="GEE76" s="8"/>
      <c r="GEF76" s="8"/>
      <c r="GEG76" s="8"/>
      <c r="GEH76" s="8"/>
      <c r="GEI76" s="8"/>
      <c r="GEJ76" s="8"/>
      <c r="GEK76" s="8"/>
      <c r="GEL76" s="8"/>
      <c r="GEM76" s="8"/>
      <c r="GEN76" s="8"/>
      <c r="GEO76" s="8"/>
      <c r="GEP76" s="8"/>
      <c r="GEQ76" s="8"/>
      <c r="GER76" s="8"/>
      <c r="GES76" s="8"/>
      <c r="GET76" s="8"/>
      <c r="GEU76" s="8"/>
      <c r="GEV76" s="8"/>
      <c r="GEW76" s="8"/>
      <c r="GEX76" s="8"/>
      <c r="GEY76" s="8"/>
      <c r="GEZ76" s="8"/>
      <c r="GFA76" s="8"/>
      <c r="GFB76" s="8"/>
      <c r="GFC76" s="8"/>
      <c r="GFD76" s="8"/>
      <c r="GFE76" s="8"/>
      <c r="GFF76" s="8"/>
      <c r="GFG76" s="8"/>
      <c r="GFH76" s="8"/>
      <c r="GFI76" s="8"/>
      <c r="GFJ76" s="8"/>
      <c r="GFK76" s="8"/>
      <c r="GFL76" s="8"/>
      <c r="GFM76" s="8"/>
      <c r="GFN76" s="8"/>
      <c r="GFO76" s="8"/>
      <c r="GFP76" s="8"/>
      <c r="GFQ76" s="8"/>
      <c r="GFR76" s="8"/>
      <c r="GFS76" s="8"/>
      <c r="GFT76" s="8"/>
      <c r="GFU76" s="8"/>
      <c r="GFV76" s="8"/>
      <c r="GFW76" s="8"/>
      <c r="GFX76" s="8"/>
      <c r="GFY76" s="8"/>
      <c r="GFZ76" s="8"/>
      <c r="GGA76" s="8"/>
      <c r="GGB76" s="8"/>
      <c r="GGC76" s="8"/>
      <c r="GGD76" s="8"/>
      <c r="GGE76" s="8"/>
      <c r="GGF76" s="8"/>
      <c r="GGG76" s="8"/>
      <c r="GGH76" s="8"/>
      <c r="GGI76" s="8"/>
      <c r="GGJ76" s="8"/>
      <c r="GGK76" s="8"/>
      <c r="GGL76" s="8"/>
      <c r="GGM76" s="8"/>
      <c r="GGN76" s="8"/>
      <c r="GGO76" s="8"/>
      <c r="GGP76" s="8"/>
      <c r="GGQ76" s="8"/>
      <c r="GGR76" s="8"/>
      <c r="GGS76" s="8"/>
      <c r="GGT76" s="8"/>
      <c r="GGU76" s="8"/>
      <c r="GGV76" s="8"/>
      <c r="GGW76" s="8"/>
      <c r="GGX76" s="8"/>
      <c r="GGY76" s="8"/>
      <c r="GGZ76" s="8"/>
      <c r="GHA76" s="8"/>
      <c r="GHB76" s="8"/>
      <c r="GHC76" s="8"/>
      <c r="GHD76" s="8"/>
      <c r="GHE76" s="8"/>
      <c r="GHF76" s="8"/>
      <c r="GHG76" s="8"/>
      <c r="GHH76" s="8"/>
      <c r="GHI76" s="8"/>
      <c r="GHJ76" s="8"/>
      <c r="GHK76" s="8"/>
      <c r="GHL76" s="8"/>
      <c r="GHM76" s="8"/>
      <c r="GHN76" s="8"/>
      <c r="GHO76" s="8"/>
      <c r="GHP76" s="8"/>
      <c r="GHQ76" s="8"/>
      <c r="GHR76" s="8"/>
      <c r="GHS76" s="8"/>
      <c r="GHT76" s="8"/>
      <c r="GHU76" s="8"/>
      <c r="GHV76" s="8"/>
      <c r="GHW76" s="8"/>
      <c r="GHX76" s="8"/>
      <c r="GHY76" s="8"/>
      <c r="GHZ76" s="8"/>
      <c r="GIA76" s="8"/>
      <c r="GIB76" s="8"/>
      <c r="GIC76" s="8"/>
      <c r="GID76" s="8"/>
      <c r="GIE76" s="8"/>
      <c r="GIF76" s="8"/>
      <c r="GIG76" s="8"/>
      <c r="GIH76" s="8"/>
      <c r="GII76" s="8"/>
      <c r="GIJ76" s="8"/>
      <c r="GIK76" s="8"/>
      <c r="GIL76" s="8"/>
      <c r="GIM76" s="8"/>
      <c r="GIN76" s="8"/>
      <c r="GIO76" s="8"/>
      <c r="GIP76" s="8"/>
      <c r="GIQ76" s="8"/>
      <c r="GIR76" s="8"/>
      <c r="GIS76" s="8"/>
      <c r="GIT76" s="8"/>
      <c r="GIU76" s="8"/>
      <c r="GIV76" s="8"/>
      <c r="GIW76" s="8"/>
      <c r="GIX76" s="8"/>
      <c r="GIY76" s="8"/>
      <c r="GIZ76" s="8"/>
      <c r="GJA76" s="8"/>
      <c r="GJB76" s="8"/>
      <c r="GJC76" s="8"/>
      <c r="GJD76" s="8"/>
      <c r="GJE76" s="8"/>
      <c r="GJF76" s="8"/>
      <c r="GJG76" s="8"/>
      <c r="GJH76" s="8"/>
      <c r="GJI76" s="8"/>
      <c r="GJJ76" s="8"/>
      <c r="GJK76" s="8"/>
      <c r="GJL76" s="8"/>
      <c r="GJM76" s="8"/>
      <c r="GJN76" s="8"/>
      <c r="GJO76" s="8"/>
      <c r="GJP76" s="8"/>
      <c r="GJQ76" s="8"/>
      <c r="GJR76" s="8"/>
      <c r="GJS76" s="8"/>
      <c r="GJT76" s="8"/>
      <c r="GJU76" s="8"/>
    </row>
    <row r="77" spans="2:5013" s="1" customFormat="1" hidden="1" x14ac:dyDescent="0.25">
      <c r="B77" s="28"/>
      <c r="C77" s="27"/>
      <c r="D77" s="33"/>
      <c r="E77" s="28"/>
      <c r="F77" s="28"/>
      <c r="G77" s="28"/>
      <c r="H77" s="28"/>
      <c r="I77" s="28"/>
      <c r="J77" s="28"/>
      <c r="K77" s="11"/>
      <c r="L77" s="11"/>
      <c r="M77" s="11"/>
      <c r="N77" s="34"/>
      <c r="O77" s="9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  <c r="BWR77" s="8"/>
      <c r="BWS77" s="8"/>
      <c r="BWT77" s="8"/>
      <c r="BWU77" s="8"/>
      <c r="BWV77" s="8"/>
      <c r="BWW77" s="8"/>
      <c r="BWX77" s="8"/>
      <c r="BWY77" s="8"/>
      <c r="BWZ77" s="8"/>
      <c r="BXA77" s="8"/>
      <c r="BXB77" s="8"/>
      <c r="BXC77" s="8"/>
      <c r="BXD77" s="8"/>
      <c r="BXE77" s="8"/>
      <c r="BXF77" s="8"/>
      <c r="BXG77" s="8"/>
      <c r="BXH77" s="8"/>
      <c r="BXI77" s="8"/>
      <c r="BXJ77" s="8"/>
      <c r="BXK77" s="8"/>
      <c r="BXL77" s="8"/>
      <c r="BXM77" s="8"/>
      <c r="BXN77" s="8"/>
      <c r="BXO77" s="8"/>
      <c r="BXP77" s="8"/>
      <c r="BXQ77" s="8"/>
      <c r="BXR77" s="8"/>
      <c r="BXS77" s="8"/>
      <c r="BXT77" s="8"/>
      <c r="BXU77" s="8"/>
      <c r="BXV77" s="8"/>
      <c r="BXW77" s="8"/>
      <c r="BXX77" s="8"/>
      <c r="BXY77" s="8"/>
      <c r="BXZ77" s="8"/>
      <c r="BYA77" s="8"/>
      <c r="BYB77" s="8"/>
      <c r="BYC77" s="8"/>
      <c r="BYD77" s="8"/>
      <c r="BYE77" s="8"/>
      <c r="BYF77" s="8"/>
      <c r="BYG77" s="8"/>
      <c r="BYH77" s="8"/>
      <c r="BYI77" s="8"/>
      <c r="BYJ77" s="8"/>
      <c r="BYK77" s="8"/>
      <c r="BYL77" s="8"/>
      <c r="BYM77" s="8"/>
      <c r="BYN77" s="8"/>
      <c r="BYO77" s="8"/>
      <c r="BYP77" s="8"/>
      <c r="BYQ77" s="8"/>
      <c r="BYR77" s="8"/>
      <c r="BYS77" s="8"/>
      <c r="BYT77" s="8"/>
      <c r="BYU77" s="8"/>
      <c r="BYV77" s="8"/>
      <c r="BYW77" s="8"/>
      <c r="BYX77" s="8"/>
      <c r="BYY77" s="8"/>
      <c r="BYZ77" s="8"/>
      <c r="BZA77" s="8"/>
      <c r="BZB77" s="8"/>
      <c r="BZC77" s="8"/>
      <c r="BZD77" s="8"/>
      <c r="BZE77" s="8"/>
      <c r="BZF77" s="8"/>
      <c r="BZG77" s="8"/>
      <c r="BZH77" s="8"/>
      <c r="BZI77" s="8"/>
      <c r="BZJ77" s="8"/>
      <c r="BZK77" s="8"/>
      <c r="BZL77" s="8"/>
      <c r="BZM77" s="8"/>
      <c r="BZN77" s="8"/>
      <c r="BZO77" s="8"/>
      <c r="BZP77" s="8"/>
      <c r="BZQ77" s="8"/>
      <c r="BZR77" s="8"/>
      <c r="BZS77" s="8"/>
      <c r="BZT77" s="8"/>
      <c r="BZU77" s="8"/>
      <c r="BZV77" s="8"/>
      <c r="BZW77" s="8"/>
      <c r="BZX77" s="8"/>
      <c r="BZY77" s="8"/>
      <c r="BZZ77" s="8"/>
      <c r="CAA77" s="8"/>
      <c r="CAB77" s="8"/>
      <c r="CAC77" s="8"/>
      <c r="CAD77" s="8"/>
      <c r="CAE77" s="8"/>
      <c r="CAF77" s="8"/>
      <c r="CAG77" s="8"/>
      <c r="CAH77" s="8"/>
      <c r="CAI77" s="8"/>
      <c r="CAJ77" s="8"/>
      <c r="CAK77" s="8"/>
      <c r="CAL77" s="8"/>
      <c r="CAM77" s="8"/>
      <c r="CAN77" s="8"/>
      <c r="CAO77" s="8"/>
      <c r="CAP77" s="8"/>
      <c r="CAQ77" s="8"/>
      <c r="CAR77" s="8"/>
      <c r="CAS77" s="8"/>
      <c r="CAT77" s="8"/>
      <c r="CAU77" s="8"/>
      <c r="CAV77" s="8"/>
      <c r="CAW77" s="8"/>
      <c r="CAX77" s="8"/>
      <c r="CAY77" s="8"/>
      <c r="CAZ77" s="8"/>
      <c r="CBA77" s="8"/>
      <c r="CBB77" s="8"/>
      <c r="CBC77" s="8"/>
      <c r="CBD77" s="8"/>
      <c r="CBE77" s="8"/>
      <c r="CBF77" s="8"/>
      <c r="CBG77" s="8"/>
      <c r="CBH77" s="8"/>
      <c r="CBI77" s="8"/>
      <c r="CBJ77" s="8"/>
      <c r="CBK77" s="8"/>
      <c r="CBL77" s="8"/>
      <c r="CBM77" s="8"/>
      <c r="CBN77" s="8"/>
      <c r="CBO77" s="8"/>
      <c r="CBP77" s="8"/>
      <c r="CBQ77" s="8"/>
      <c r="CBR77" s="8"/>
      <c r="CBS77" s="8"/>
      <c r="CBT77" s="8"/>
      <c r="CBU77" s="8"/>
      <c r="CBV77" s="8"/>
      <c r="CBW77" s="8"/>
      <c r="CBX77" s="8"/>
      <c r="CBY77" s="8"/>
      <c r="CBZ77" s="8"/>
      <c r="CCA77" s="8"/>
      <c r="CCB77" s="8"/>
      <c r="CCC77" s="8"/>
      <c r="CCD77" s="8"/>
      <c r="CCE77" s="8"/>
      <c r="CCF77" s="8"/>
      <c r="CCG77" s="8"/>
      <c r="CCH77" s="8"/>
      <c r="CCI77" s="8"/>
      <c r="CCJ77" s="8"/>
      <c r="CCK77" s="8"/>
      <c r="CCL77" s="8"/>
      <c r="CCM77" s="8"/>
      <c r="CCN77" s="8"/>
      <c r="CCO77" s="8"/>
      <c r="CCP77" s="8"/>
      <c r="CCQ77" s="8"/>
      <c r="CCR77" s="8"/>
      <c r="CCS77" s="8"/>
      <c r="CCT77" s="8"/>
      <c r="CCU77" s="8"/>
      <c r="CCV77" s="8"/>
      <c r="CCW77" s="8"/>
      <c r="CCX77" s="8"/>
      <c r="CCY77" s="8"/>
      <c r="CCZ77" s="8"/>
      <c r="CDA77" s="8"/>
      <c r="CDB77" s="8"/>
      <c r="CDC77" s="8"/>
      <c r="CDD77" s="8"/>
      <c r="CDE77" s="8"/>
      <c r="CDF77" s="8"/>
      <c r="CDG77" s="8"/>
      <c r="CDH77" s="8"/>
      <c r="CDI77" s="8"/>
      <c r="CDJ77" s="8"/>
      <c r="CDK77" s="8"/>
      <c r="CDL77" s="8"/>
      <c r="CDM77" s="8"/>
      <c r="CDN77" s="8"/>
      <c r="CDO77" s="8"/>
      <c r="CDP77" s="8"/>
      <c r="CDQ77" s="8"/>
      <c r="CDR77" s="8"/>
      <c r="CDS77" s="8"/>
      <c r="CDT77" s="8"/>
      <c r="CDU77" s="8"/>
      <c r="CDV77" s="8"/>
      <c r="CDW77" s="8"/>
      <c r="CDX77" s="8"/>
      <c r="CDY77" s="8"/>
      <c r="CDZ77" s="8"/>
      <c r="CEA77" s="8"/>
      <c r="CEB77" s="8"/>
      <c r="CEC77" s="8"/>
      <c r="CED77" s="8"/>
      <c r="CEE77" s="8"/>
      <c r="CEF77" s="8"/>
      <c r="CEG77" s="8"/>
      <c r="CEH77" s="8"/>
      <c r="CEI77" s="8"/>
      <c r="CEJ77" s="8"/>
      <c r="CEK77" s="8"/>
      <c r="CEL77" s="8"/>
      <c r="CEM77" s="8"/>
      <c r="CEN77" s="8"/>
      <c r="CEO77" s="8"/>
      <c r="CEP77" s="8"/>
      <c r="CEQ77" s="8"/>
      <c r="CER77" s="8"/>
      <c r="CES77" s="8"/>
      <c r="CET77" s="8"/>
      <c r="CEU77" s="8"/>
      <c r="CEV77" s="8"/>
      <c r="CEW77" s="8"/>
      <c r="CEX77" s="8"/>
      <c r="CEY77" s="8"/>
      <c r="CEZ77" s="8"/>
      <c r="CFA77" s="8"/>
      <c r="CFB77" s="8"/>
      <c r="CFC77" s="8"/>
      <c r="CFD77" s="8"/>
      <c r="CFE77" s="8"/>
      <c r="CFF77" s="8"/>
      <c r="CFG77" s="8"/>
      <c r="CFH77" s="8"/>
      <c r="CFI77" s="8"/>
      <c r="CFJ77" s="8"/>
      <c r="CFK77" s="8"/>
      <c r="CFL77" s="8"/>
      <c r="CFM77" s="8"/>
      <c r="CFN77" s="8"/>
      <c r="CFO77" s="8"/>
      <c r="CFP77" s="8"/>
      <c r="CFQ77" s="8"/>
      <c r="CFR77" s="8"/>
      <c r="CFS77" s="8"/>
      <c r="CFT77" s="8"/>
      <c r="CFU77" s="8"/>
      <c r="CFV77" s="8"/>
      <c r="CFW77" s="8"/>
      <c r="CFX77" s="8"/>
      <c r="CFY77" s="8"/>
      <c r="CFZ77" s="8"/>
      <c r="CGA77" s="8"/>
      <c r="CGB77" s="8"/>
      <c r="CGC77" s="8"/>
      <c r="CGD77" s="8"/>
      <c r="CGE77" s="8"/>
      <c r="CGF77" s="8"/>
      <c r="CGG77" s="8"/>
      <c r="CGH77" s="8"/>
      <c r="CGI77" s="8"/>
      <c r="CGJ77" s="8"/>
      <c r="CGK77" s="8"/>
      <c r="CGL77" s="8"/>
      <c r="CGM77" s="8"/>
      <c r="CGN77" s="8"/>
      <c r="CGO77" s="8"/>
      <c r="CGP77" s="8"/>
      <c r="CGQ77" s="8"/>
      <c r="CGR77" s="8"/>
      <c r="CGS77" s="8"/>
      <c r="CGT77" s="8"/>
      <c r="CGU77" s="8"/>
      <c r="CGV77" s="8"/>
      <c r="CGW77" s="8"/>
      <c r="CGX77" s="8"/>
      <c r="CGY77" s="8"/>
      <c r="CGZ77" s="8"/>
      <c r="CHA77" s="8"/>
      <c r="CHB77" s="8"/>
      <c r="CHC77" s="8"/>
      <c r="CHD77" s="8"/>
      <c r="CHE77" s="8"/>
      <c r="CHF77" s="8"/>
      <c r="CHG77" s="8"/>
      <c r="CHH77" s="8"/>
      <c r="CHI77" s="8"/>
      <c r="CHJ77" s="8"/>
      <c r="CHK77" s="8"/>
      <c r="CHL77" s="8"/>
      <c r="CHM77" s="8"/>
      <c r="CHN77" s="8"/>
      <c r="CHO77" s="8"/>
      <c r="CHP77" s="8"/>
      <c r="CHQ77" s="8"/>
      <c r="CHR77" s="8"/>
      <c r="CHS77" s="8"/>
      <c r="CHT77" s="8"/>
      <c r="CHU77" s="8"/>
      <c r="CHV77" s="8"/>
      <c r="CHW77" s="8"/>
      <c r="CHX77" s="8"/>
      <c r="CHY77" s="8"/>
      <c r="CHZ77" s="8"/>
      <c r="CIA77" s="8"/>
      <c r="CIB77" s="8"/>
      <c r="CIC77" s="8"/>
      <c r="CID77" s="8"/>
      <c r="CIE77" s="8"/>
      <c r="CIF77" s="8"/>
      <c r="CIG77" s="8"/>
      <c r="CIH77" s="8"/>
      <c r="CII77" s="8"/>
      <c r="CIJ77" s="8"/>
      <c r="CIK77" s="8"/>
      <c r="CIL77" s="8"/>
      <c r="CIM77" s="8"/>
      <c r="CIN77" s="8"/>
      <c r="CIO77" s="8"/>
      <c r="CIP77" s="8"/>
      <c r="CIQ77" s="8"/>
      <c r="CIR77" s="8"/>
      <c r="CIS77" s="8"/>
      <c r="CIT77" s="8"/>
      <c r="CIU77" s="8"/>
      <c r="CIV77" s="8"/>
      <c r="CIW77" s="8"/>
      <c r="CIX77" s="8"/>
      <c r="CIY77" s="8"/>
      <c r="CIZ77" s="8"/>
      <c r="CJA77" s="8"/>
      <c r="CJB77" s="8"/>
      <c r="CJC77" s="8"/>
      <c r="CJD77" s="8"/>
      <c r="CJE77" s="8"/>
      <c r="CJF77" s="8"/>
      <c r="CJG77" s="8"/>
      <c r="CJH77" s="8"/>
      <c r="CJI77" s="8"/>
      <c r="CJJ77" s="8"/>
      <c r="CJK77" s="8"/>
      <c r="CJL77" s="8"/>
      <c r="CJM77" s="8"/>
      <c r="CJN77" s="8"/>
      <c r="CJO77" s="8"/>
      <c r="CJP77" s="8"/>
      <c r="CJQ77" s="8"/>
      <c r="CJR77" s="8"/>
      <c r="CJS77" s="8"/>
      <c r="CJT77" s="8"/>
      <c r="CJU77" s="8"/>
      <c r="CJV77" s="8"/>
      <c r="CJW77" s="8"/>
      <c r="CJX77" s="8"/>
      <c r="CJY77" s="8"/>
      <c r="CJZ77" s="8"/>
      <c r="CKA77" s="8"/>
      <c r="CKB77" s="8"/>
      <c r="CKC77" s="8"/>
      <c r="CKD77" s="8"/>
      <c r="CKE77" s="8"/>
      <c r="CKF77" s="8"/>
      <c r="CKG77" s="8"/>
      <c r="CKH77" s="8"/>
      <c r="CKI77" s="8"/>
      <c r="CKJ77" s="8"/>
      <c r="CKK77" s="8"/>
      <c r="CKL77" s="8"/>
      <c r="CKM77" s="8"/>
      <c r="CKN77" s="8"/>
      <c r="CKO77" s="8"/>
      <c r="CKP77" s="8"/>
      <c r="CKQ77" s="8"/>
      <c r="CKR77" s="8"/>
      <c r="CKS77" s="8"/>
      <c r="CKT77" s="8"/>
      <c r="CKU77" s="8"/>
      <c r="CKV77" s="8"/>
      <c r="CKW77" s="8"/>
      <c r="CKX77" s="8"/>
      <c r="CKY77" s="8"/>
      <c r="CKZ77" s="8"/>
      <c r="CLA77" s="8"/>
      <c r="CLB77" s="8"/>
      <c r="CLC77" s="8"/>
      <c r="CLD77" s="8"/>
      <c r="CLE77" s="8"/>
      <c r="CLF77" s="8"/>
      <c r="CLG77" s="8"/>
      <c r="CLH77" s="8"/>
      <c r="CLI77" s="8"/>
      <c r="CLJ77" s="8"/>
      <c r="CLK77" s="8"/>
      <c r="CLL77" s="8"/>
      <c r="CLM77" s="8"/>
      <c r="CLN77" s="8"/>
      <c r="CLO77" s="8"/>
      <c r="CLP77" s="8"/>
      <c r="CLQ77" s="8"/>
      <c r="CLR77" s="8"/>
      <c r="CLS77" s="8"/>
      <c r="CLT77" s="8"/>
      <c r="CLU77" s="8"/>
      <c r="CLV77" s="8"/>
      <c r="CLW77" s="8"/>
      <c r="CLX77" s="8"/>
      <c r="CLY77" s="8"/>
      <c r="CLZ77" s="8"/>
      <c r="CMA77" s="8"/>
      <c r="CMB77" s="8"/>
      <c r="CMC77" s="8"/>
      <c r="CMD77" s="8"/>
      <c r="CME77" s="8"/>
      <c r="CMF77" s="8"/>
      <c r="CMG77" s="8"/>
      <c r="CMH77" s="8"/>
      <c r="CMI77" s="8"/>
      <c r="CMJ77" s="8"/>
      <c r="CMK77" s="8"/>
      <c r="CML77" s="8"/>
      <c r="CMM77" s="8"/>
      <c r="CMN77" s="8"/>
      <c r="CMO77" s="8"/>
      <c r="CMP77" s="8"/>
      <c r="CMQ77" s="8"/>
      <c r="CMR77" s="8"/>
      <c r="CMS77" s="8"/>
      <c r="CMT77" s="8"/>
      <c r="CMU77" s="8"/>
      <c r="CMV77" s="8"/>
      <c r="CMW77" s="8"/>
      <c r="CMX77" s="8"/>
      <c r="CMY77" s="8"/>
      <c r="CMZ77" s="8"/>
      <c r="CNA77" s="8"/>
      <c r="CNB77" s="8"/>
      <c r="CNC77" s="8"/>
      <c r="CND77" s="8"/>
      <c r="CNE77" s="8"/>
      <c r="CNF77" s="8"/>
      <c r="CNG77" s="8"/>
      <c r="CNH77" s="8"/>
      <c r="CNI77" s="8"/>
      <c r="CNJ77" s="8"/>
      <c r="CNK77" s="8"/>
      <c r="CNL77" s="8"/>
      <c r="CNM77" s="8"/>
      <c r="CNN77" s="8"/>
      <c r="CNO77" s="8"/>
      <c r="CNP77" s="8"/>
      <c r="CNQ77" s="8"/>
      <c r="CNR77" s="8"/>
      <c r="CNS77" s="8"/>
      <c r="CNT77" s="8"/>
      <c r="CNU77" s="8"/>
      <c r="CNV77" s="8"/>
      <c r="CNW77" s="8"/>
      <c r="CNX77" s="8"/>
      <c r="CNY77" s="8"/>
      <c r="CNZ77" s="8"/>
      <c r="COA77" s="8"/>
      <c r="COB77" s="8"/>
      <c r="COC77" s="8"/>
      <c r="COD77" s="8"/>
      <c r="COE77" s="8"/>
      <c r="COF77" s="8"/>
      <c r="COG77" s="8"/>
      <c r="COH77" s="8"/>
      <c r="COI77" s="8"/>
      <c r="COJ77" s="8"/>
      <c r="COK77" s="8"/>
      <c r="COL77" s="8"/>
      <c r="COM77" s="8"/>
      <c r="CON77" s="8"/>
      <c r="COO77" s="8"/>
      <c r="COP77" s="8"/>
      <c r="COQ77" s="8"/>
      <c r="COR77" s="8"/>
      <c r="COS77" s="8"/>
      <c r="COT77" s="8"/>
      <c r="COU77" s="8"/>
      <c r="COV77" s="8"/>
      <c r="COW77" s="8"/>
      <c r="COX77" s="8"/>
      <c r="COY77" s="8"/>
      <c r="COZ77" s="8"/>
      <c r="CPA77" s="8"/>
      <c r="CPB77" s="8"/>
      <c r="CPC77" s="8"/>
      <c r="CPD77" s="8"/>
      <c r="CPE77" s="8"/>
      <c r="CPF77" s="8"/>
      <c r="CPG77" s="8"/>
      <c r="CPH77" s="8"/>
      <c r="CPI77" s="8"/>
      <c r="CPJ77" s="8"/>
      <c r="CPK77" s="8"/>
      <c r="CPL77" s="8"/>
      <c r="CPM77" s="8"/>
      <c r="CPN77" s="8"/>
      <c r="CPO77" s="8"/>
      <c r="CPP77" s="8"/>
      <c r="CPQ77" s="8"/>
      <c r="CPR77" s="8"/>
      <c r="CPS77" s="8"/>
      <c r="CPT77" s="8"/>
      <c r="CPU77" s="8"/>
      <c r="CPV77" s="8"/>
      <c r="CPW77" s="8"/>
      <c r="CPX77" s="8"/>
      <c r="CPY77" s="8"/>
      <c r="CPZ77" s="8"/>
      <c r="CQA77" s="8"/>
      <c r="CQB77" s="8"/>
      <c r="CQC77" s="8"/>
      <c r="CQD77" s="8"/>
      <c r="CQE77" s="8"/>
      <c r="CQF77" s="8"/>
      <c r="CQG77" s="8"/>
      <c r="CQH77" s="8"/>
      <c r="CQI77" s="8"/>
      <c r="CQJ77" s="8"/>
      <c r="CQK77" s="8"/>
      <c r="CQL77" s="8"/>
      <c r="CQM77" s="8"/>
      <c r="CQN77" s="8"/>
      <c r="CQO77" s="8"/>
      <c r="CQP77" s="8"/>
      <c r="CQQ77" s="8"/>
      <c r="CQR77" s="8"/>
      <c r="CQS77" s="8"/>
      <c r="CQT77" s="8"/>
      <c r="CQU77" s="8"/>
      <c r="CQV77" s="8"/>
      <c r="CQW77" s="8"/>
      <c r="CQX77" s="8"/>
      <c r="CQY77" s="8"/>
      <c r="CQZ77" s="8"/>
      <c r="CRA77" s="8"/>
      <c r="CRB77" s="8"/>
      <c r="CRC77" s="8"/>
      <c r="CRD77" s="8"/>
      <c r="CRE77" s="8"/>
      <c r="CRF77" s="8"/>
      <c r="CRG77" s="8"/>
      <c r="CRH77" s="8"/>
      <c r="CRI77" s="8"/>
      <c r="CRJ77" s="8"/>
      <c r="CRK77" s="8"/>
      <c r="CRL77" s="8"/>
      <c r="CRM77" s="8"/>
      <c r="CRN77" s="8"/>
      <c r="CRO77" s="8"/>
      <c r="CRP77" s="8"/>
      <c r="CRQ77" s="8"/>
      <c r="CRR77" s="8"/>
      <c r="CRS77" s="8"/>
      <c r="CRT77" s="8"/>
      <c r="CRU77" s="8"/>
      <c r="CRV77" s="8"/>
      <c r="CRW77" s="8"/>
      <c r="CRX77" s="8"/>
      <c r="CRY77" s="8"/>
      <c r="CRZ77" s="8"/>
      <c r="CSA77" s="8"/>
      <c r="CSB77" s="8"/>
      <c r="CSC77" s="8"/>
      <c r="CSD77" s="8"/>
      <c r="CSE77" s="8"/>
      <c r="CSF77" s="8"/>
      <c r="CSG77" s="8"/>
      <c r="CSH77" s="8"/>
      <c r="CSI77" s="8"/>
      <c r="CSJ77" s="8"/>
      <c r="CSK77" s="8"/>
      <c r="CSL77" s="8"/>
      <c r="CSM77" s="8"/>
      <c r="CSN77" s="8"/>
      <c r="CSO77" s="8"/>
      <c r="CSP77" s="8"/>
      <c r="CSQ77" s="8"/>
      <c r="CSR77" s="8"/>
      <c r="CSS77" s="8"/>
      <c r="CST77" s="8"/>
      <c r="CSU77" s="8"/>
      <c r="CSV77" s="8"/>
      <c r="CSW77" s="8"/>
      <c r="CSX77" s="8"/>
      <c r="CSY77" s="8"/>
      <c r="CSZ77" s="8"/>
      <c r="CTA77" s="8"/>
      <c r="CTB77" s="8"/>
      <c r="CTC77" s="8"/>
      <c r="CTD77" s="8"/>
      <c r="CTE77" s="8"/>
      <c r="CTF77" s="8"/>
      <c r="CTG77" s="8"/>
      <c r="CTH77" s="8"/>
      <c r="CTI77" s="8"/>
      <c r="CTJ77" s="8"/>
      <c r="CTK77" s="8"/>
      <c r="CTL77" s="8"/>
      <c r="CTM77" s="8"/>
      <c r="CTN77" s="8"/>
      <c r="CTO77" s="8"/>
      <c r="CTP77" s="8"/>
      <c r="CTQ77" s="8"/>
      <c r="CTR77" s="8"/>
      <c r="CTS77" s="8"/>
      <c r="CTT77" s="8"/>
      <c r="CTU77" s="8"/>
      <c r="CTV77" s="8"/>
      <c r="CTW77" s="8"/>
      <c r="CTX77" s="8"/>
      <c r="CTY77" s="8"/>
      <c r="CTZ77" s="8"/>
      <c r="CUA77" s="8"/>
      <c r="CUB77" s="8"/>
      <c r="CUC77" s="8"/>
      <c r="CUD77" s="8"/>
      <c r="CUE77" s="8"/>
      <c r="CUF77" s="8"/>
      <c r="CUG77" s="8"/>
      <c r="CUH77" s="8"/>
      <c r="CUI77" s="8"/>
      <c r="CUJ77" s="8"/>
      <c r="CUK77" s="8"/>
      <c r="CUL77" s="8"/>
      <c r="CUM77" s="8"/>
      <c r="CUN77" s="8"/>
      <c r="CUO77" s="8"/>
      <c r="CUP77" s="8"/>
      <c r="CUQ77" s="8"/>
      <c r="CUR77" s="8"/>
      <c r="CUS77" s="8"/>
      <c r="CUT77" s="8"/>
      <c r="CUU77" s="8"/>
      <c r="CUV77" s="8"/>
      <c r="CUW77" s="8"/>
      <c r="CUX77" s="8"/>
      <c r="CUY77" s="8"/>
      <c r="CUZ77" s="8"/>
      <c r="CVA77" s="8"/>
      <c r="CVB77" s="8"/>
      <c r="CVC77" s="8"/>
      <c r="CVD77" s="8"/>
      <c r="CVE77" s="8"/>
      <c r="CVF77" s="8"/>
      <c r="CVG77" s="8"/>
      <c r="CVH77" s="8"/>
      <c r="CVI77" s="8"/>
      <c r="CVJ77" s="8"/>
      <c r="CVK77" s="8"/>
      <c r="CVL77" s="8"/>
      <c r="CVM77" s="8"/>
      <c r="CVN77" s="8"/>
      <c r="CVO77" s="8"/>
      <c r="CVP77" s="8"/>
      <c r="CVQ77" s="8"/>
      <c r="CVR77" s="8"/>
      <c r="CVS77" s="8"/>
      <c r="CVT77" s="8"/>
      <c r="CVU77" s="8"/>
      <c r="CVV77" s="8"/>
      <c r="CVW77" s="8"/>
      <c r="CVX77" s="8"/>
      <c r="CVY77" s="8"/>
      <c r="CVZ77" s="8"/>
      <c r="CWA77" s="8"/>
      <c r="CWB77" s="8"/>
      <c r="CWC77" s="8"/>
      <c r="CWD77" s="8"/>
      <c r="CWE77" s="8"/>
      <c r="CWF77" s="8"/>
      <c r="CWG77" s="8"/>
      <c r="CWH77" s="8"/>
      <c r="CWI77" s="8"/>
      <c r="CWJ77" s="8"/>
      <c r="CWK77" s="8"/>
      <c r="CWL77" s="8"/>
      <c r="CWM77" s="8"/>
      <c r="CWN77" s="8"/>
      <c r="CWO77" s="8"/>
      <c r="CWP77" s="8"/>
      <c r="CWQ77" s="8"/>
      <c r="CWR77" s="8"/>
      <c r="CWS77" s="8"/>
      <c r="CWT77" s="8"/>
      <c r="CWU77" s="8"/>
      <c r="CWV77" s="8"/>
      <c r="CWW77" s="8"/>
      <c r="CWX77" s="8"/>
      <c r="CWY77" s="8"/>
      <c r="CWZ77" s="8"/>
      <c r="CXA77" s="8"/>
      <c r="CXB77" s="8"/>
      <c r="CXC77" s="8"/>
      <c r="CXD77" s="8"/>
      <c r="CXE77" s="8"/>
      <c r="CXF77" s="8"/>
      <c r="CXG77" s="8"/>
      <c r="CXH77" s="8"/>
      <c r="CXI77" s="8"/>
      <c r="CXJ77" s="8"/>
      <c r="CXK77" s="8"/>
      <c r="CXL77" s="8"/>
      <c r="CXM77" s="8"/>
      <c r="CXN77" s="8"/>
      <c r="CXO77" s="8"/>
      <c r="CXP77" s="8"/>
      <c r="CXQ77" s="8"/>
      <c r="CXR77" s="8"/>
      <c r="CXS77" s="8"/>
      <c r="CXT77" s="8"/>
      <c r="CXU77" s="8"/>
      <c r="CXV77" s="8"/>
      <c r="CXW77" s="8"/>
      <c r="CXX77" s="8"/>
      <c r="CXY77" s="8"/>
      <c r="CXZ77" s="8"/>
      <c r="CYA77" s="8"/>
      <c r="CYB77" s="8"/>
      <c r="CYC77" s="8"/>
      <c r="CYD77" s="8"/>
      <c r="CYE77" s="8"/>
      <c r="CYF77" s="8"/>
      <c r="CYG77" s="8"/>
      <c r="CYH77" s="8"/>
      <c r="CYI77" s="8"/>
      <c r="CYJ77" s="8"/>
      <c r="CYK77" s="8"/>
      <c r="CYL77" s="8"/>
      <c r="CYM77" s="8"/>
      <c r="CYN77" s="8"/>
      <c r="CYO77" s="8"/>
      <c r="CYP77" s="8"/>
      <c r="CYQ77" s="8"/>
      <c r="CYR77" s="8"/>
      <c r="CYS77" s="8"/>
      <c r="CYT77" s="8"/>
      <c r="CYU77" s="8"/>
      <c r="CYV77" s="8"/>
      <c r="CYW77" s="8"/>
      <c r="CYX77" s="8"/>
      <c r="CYY77" s="8"/>
      <c r="CYZ77" s="8"/>
      <c r="CZA77" s="8"/>
      <c r="CZB77" s="8"/>
      <c r="CZC77" s="8"/>
      <c r="CZD77" s="8"/>
      <c r="CZE77" s="8"/>
      <c r="CZF77" s="8"/>
      <c r="CZG77" s="8"/>
      <c r="CZH77" s="8"/>
      <c r="CZI77" s="8"/>
      <c r="CZJ77" s="8"/>
      <c r="CZK77" s="8"/>
      <c r="CZL77" s="8"/>
      <c r="CZM77" s="8"/>
      <c r="CZN77" s="8"/>
      <c r="CZO77" s="8"/>
      <c r="CZP77" s="8"/>
      <c r="CZQ77" s="8"/>
      <c r="CZR77" s="8"/>
      <c r="CZS77" s="8"/>
      <c r="CZT77" s="8"/>
      <c r="CZU77" s="8"/>
      <c r="CZV77" s="8"/>
      <c r="CZW77" s="8"/>
      <c r="CZX77" s="8"/>
      <c r="CZY77" s="8"/>
      <c r="CZZ77" s="8"/>
      <c r="DAA77" s="8"/>
      <c r="DAB77" s="8"/>
      <c r="DAC77" s="8"/>
      <c r="DAD77" s="8"/>
      <c r="DAE77" s="8"/>
      <c r="DAF77" s="8"/>
      <c r="DAG77" s="8"/>
      <c r="DAH77" s="8"/>
      <c r="DAI77" s="8"/>
      <c r="DAJ77" s="8"/>
      <c r="DAK77" s="8"/>
      <c r="DAL77" s="8"/>
      <c r="DAM77" s="8"/>
      <c r="DAN77" s="8"/>
      <c r="DAO77" s="8"/>
      <c r="DAP77" s="8"/>
      <c r="DAQ77" s="8"/>
      <c r="DAR77" s="8"/>
      <c r="DAS77" s="8"/>
      <c r="DAT77" s="8"/>
      <c r="DAU77" s="8"/>
      <c r="DAV77" s="8"/>
      <c r="DAW77" s="8"/>
      <c r="DAX77" s="8"/>
      <c r="DAY77" s="8"/>
      <c r="DAZ77" s="8"/>
      <c r="DBA77" s="8"/>
      <c r="DBB77" s="8"/>
      <c r="DBC77" s="8"/>
      <c r="DBD77" s="8"/>
      <c r="DBE77" s="8"/>
      <c r="DBF77" s="8"/>
      <c r="DBG77" s="8"/>
      <c r="DBH77" s="8"/>
      <c r="DBI77" s="8"/>
      <c r="DBJ77" s="8"/>
      <c r="DBK77" s="8"/>
      <c r="DBL77" s="8"/>
      <c r="DBM77" s="8"/>
      <c r="DBN77" s="8"/>
      <c r="DBO77" s="8"/>
      <c r="DBP77" s="8"/>
      <c r="DBQ77" s="8"/>
      <c r="DBR77" s="8"/>
      <c r="DBS77" s="8"/>
      <c r="DBT77" s="8"/>
      <c r="DBU77" s="8"/>
      <c r="DBV77" s="8"/>
      <c r="DBW77" s="8"/>
      <c r="DBX77" s="8"/>
      <c r="DBY77" s="8"/>
      <c r="DBZ77" s="8"/>
      <c r="DCA77" s="8"/>
      <c r="DCB77" s="8"/>
      <c r="DCC77" s="8"/>
      <c r="DCD77" s="8"/>
      <c r="DCE77" s="8"/>
      <c r="DCF77" s="8"/>
      <c r="DCG77" s="8"/>
      <c r="DCH77" s="8"/>
      <c r="DCI77" s="8"/>
      <c r="DCJ77" s="8"/>
      <c r="DCK77" s="8"/>
      <c r="DCL77" s="8"/>
      <c r="DCM77" s="8"/>
      <c r="DCN77" s="8"/>
      <c r="DCO77" s="8"/>
      <c r="DCP77" s="8"/>
      <c r="DCQ77" s="8"/>
      <c r="DCR77" s="8"/>
      <c r="DCS77" s="8"/>
      <c r="DCT77" s="8"/>
      <c r="DCU77" s="8"/>
      <c r="DCV77" s="8"/>
      <c r="DCW77" s="8"/>
      <c r="DCX77" s="8"/>
      <c r="DCY77" s="8"/>
      <c r="DCZ77" s="8"/>
      <c r="DDA77" s="8"/>
      <c r="DDB77" s="8"/>
      <c r="DDC77" s="8"/>
      <c r="DDD77" s="8"/>
      <c r="DDE77" s="8"/>
      <c r="DDF77" s="8"/>
      <c r="DDG77" s="8"/>
      <c r="DDH77" s="8"/>
      <c r="DDI77" s="8"/>
      <c r="DDJ77" s="8"/>
      <c r="DDK77" s="8"/>
      <c r="DDL77" s="8"/>
      <c r="DDM77" s="8"/>
      <c r="DDN77" s="8"/>
      <c r="DDO77" s="8"/>
      <c r="DDP77" s="8"/>
      <c r="DDQ77" s="8"/>
      <c r="DDR77" s="8"/>
      <c r="DDS77" s="8"/>
      <c r="DDT77" s="8"/>
      <c r="DDU77" s="8"/>
      <c r="DDV77" s="8"/>
      <c r="DDW77" s="8"/>
      <c r="DDX77" s="8"/>
      <c r="DDY77" s="8"/>
      <c r="DDZ77" s="8"/>
      <c r="DEA77" s="8"/>
      <c r="DEB77" s="8"/>
      <c r="DEC77" s="8"/>
      <c r="DED77" s="8"/>
      <c r="DEE77" s="8"/>
      <c r="DEF77" s="8"/>
      <c r="DEG77" s="8"/>
      <c r="DEH77" s="8"/>
      <c r="DEI77" s="8"/>
      <c r="DEJ77" s="8"/>
      <c r="DEK77" s="8"/>
      <c r="DEL77" s="8"/>
      <c r="DEM77" s="8"/>
      <c r="DEN77" s="8"/>
      <c r="DEO77" s="8"/>
      <c r="DEP77" s="8"/>
      <c r="DEQ77" s="8"/>
      <c r="DER77" s="8"/>
      <c r="DES77" s="8"/>
      <c r="DET77" s="8"/>
      <c r="DEU77" s="8"/>
      <c r="DEV77" s="8"/>
      <c r="DEW77" s="8"/>
      <c r="DEX77" s="8"/>
      <c r="DEY77" s="8"/>
      <c r="DEZ77" s="8"/>
      <c r="DFA77" s="8"/>
      <c r="DFB77" s="8"/>
      <c r="DFC77" s="8"/>
      <c r="DFD77" s="8"/>
      <c r="DFE77" s="8"/>
      <c r="DFF77" s="8"/>
      <c r="DFG77" s="8"/>
      <c r="DFH77" s="8"/>
      <c r="DFI77" s="8"/>
      <c r="DFJ77" s="8"/>
      <c r="DFK77" s="8"/>
      <c r="DFL77" s="8"/>
      <c r="DFM77" s="8"/>
      <c r="DFN77" s="8"/>
      <c r="DFO77" s="8"/>
      <c r="DFP77" s="8"/>
      <c r="DFQ77" s="8"/>
      <c r="DFR77" s="8"/>
      <c r="DFS77" s="8"/>
      <c r="DFT77" s="8"/>
      <c r="DFU77" s="8"/>
      <c r="DFV77" s="8"/>
      <c r="DFW77" s="8"/>
      <c r="DFX77" s="8"/>
      <c r="DFY77" s="8"/>
      <c r="DFZ77" s="8"/>
      <c r="DGA77" s="8"/>
      <c r="DGB77" s="8"/>
      <c r="DGC77" s="8"/>
      <c r="DGD77" s="8"/>
      <c r="DGE77" s="8"/>
      <c r="DGF77" s="8"/>
      <c r="DGG77" s="8"/>
      <c r="DGH77" s="8"/>
      <c r="DGI77" s="8"/>
      <c r="DGJ77" s="8"/>
      <c r="DGK77" s="8"/>
      <c r="DGL77" s="8"/>
      <c r="DGM77" s="8"/>
      <c r="DGN77" s="8"/>
      <c r="DGO77" s="8"/>
      <c r="DGP77" s="8"/>
      <c r="DGQ77" s="8"/>
      <c r="DGR77" s="8"/>
      <c r="DGS77" s="8"/>
      <c r="DGT77" s="8"/>
      <c r="DGU77" s="8"/>
      <c r="DGV77" s="8"/>
      <c r="DGW77" s="8"/>
      <c r="DGX77" s="8"/>
      <c r="DGY77" s="8"/>
      <c r="DGZ77" s="8"/>
      <c r="DHA77" s="8"/>
      <c r="DHB77" s="8"/>
      <c r="DHC77" s="8"/>
      <c r="DHD77" s="8"/>
      <c r="DHE77" s="8"/>
      <c r="DHF77" s="8"/>
      <c r="DHG77" s="8"/>
      <c r="DHH77" s="8"/>
      <c r="DHI77" s="8"/>
      <c r="DHJ77" s="8"/>
      <c r="DHK77" s="8"/>
      <c r="DHL77" s="8"/>
      <c r="DHM77" s="8"/>
      <c r="DHN77" s="8"/>
      <c r="DHO77" s="8"/>
      <c r="DHP77" s="8"/>
      <c r="DHQ77" s="8"/>
      <c r="DHR77" s="8"/>
      <c r="DHS77" s="8"/>
      <c r="DHT77" s="8"/>
      <c r="DHU77" s="8"/>
      <c r="DHV77" s="8"/>
      <c r="DHW77" s="8"/>
      <c r="DHX77" s="8"/>
      <c r="DHY77" s="8"/>
      <c r="DHZ77" s="8"/>
      <c r="DIA77" s="8"/>
      <c r="DIB77" s="8"/>
      <c r="DIC77" s="8"/>
      <c r="DID77" s="8"/>
      <c r="DIE77" s="8"/>
      <c r="DIF77" s="8"/>
      <c r="DIG77" s="8"/>
      <c r="DIH77" s="8"/>
      <c r="DII77" s="8"/>
      <c r="DIJ77" s="8"/>
      <c r="DIK77" s="8"/>
      <c r="DIL77" s="8"/>
      <c r="DIM77" s="8"/>
      <c r="DIN77" s="8"/>
      <c r="DIO77" s="8"/>
      <c r="DIP77" s="8"/>
      <c r="DIQ77" s="8"/>
      <c r="DIR77" s="8"/>
      <c r="DIS77" s="8"/>
      <c r="DIT77" s="8"/>
      <c r="DIU77" s="8"/>
      <c r="DIV77" s="8"/>
      <c r="DIW77" s="8"/>
      <c r="DIX77" s="8"/>
      <c r="DIY77" s="8"/>
      <c r="DIZ77" s="8"/>
      <c r="DJA77" s="8"/>
      <c r="DJB77" s="8"/>
      <c r="DJC77" s="8"/>
      <c r="DJD77" s="8"/>
      <c r="DJE77" s="8"/>
      <c r="DJF77" s="8"/>
      <c r="DJG77" s="8"/>
      <c r="DJH77" s="8"/>
      <c r="DJI77" s="8"/>
      <c r="DJJ77" s="8"/>
      <c r="DJK77" s="8"/>
      <c r="DJL77" s="8"/>
      <c r="DJM77" s="8"/>
      <c r="DJN77" s="8"/>
      <c r="DJO77" s="8"/>
      <c r="DJP77" s="8"/>
      <c r="DJQ77" s="8"/>
      <c r="DJR77" s="8"/>
      <c r="DJS77" s="8"/>
      <c r="DJT77" s="8"/>
      <c r="DJU77" s="8"/>
      <c r="DJV77" s="8"/>
      <c r="DJW77" s="8"/>
      <c r="DJX77" s="8"/>
      <c r="DJY77" s="8"/>
      <c r="DJZ77" s="8"/>
      <c r="DKA77" s="8"/>
      <c r="DKB77" s="8"/>
      <c r="DKC77" s="8"/>
      <c r="DKD77" s="8"/>
      <c r="DKE77" s="8"/>
      <c r="DKF77" s="8"/>
      <c r="DKG77" s="8"/>
      <c r="DKH77" s="8"/>
      <c r="DKI77" s="8"/>
      <c r="DKJ77" s="8"/>
      <c r="DKK77" s="8"/>
      <c r="DKL77" s="8"/>
      <c r="DKM77" s="8"/>
      <c r="DKN77" s="8"/>
      <c r="DKO77" s="8"/>
      <c r="DKP77" s="8"/>
      <c r="DKQ77" s="8"/>
      <c r="DKR77" s="8"/>
      <c r="DKS77" s="8"/>
      <c r="DKT77" s="8"/>
      <c r="DKU77" s="8"/>
      <c r="DKV77" s="8"/>
      <c r="DKW77" s="8"/>
      <c r="DKX77" s="8"/>
      <c r="DKY77" s="8"/>
      <c r="DKZ77" s="8"/>
      <c r="DLA77" s="8"/>
      <c r="DLB77" s="8"/>
      <c r="DLC77" s="8"/>
      <c r="DLD77" s="8"/>
      <c r="DLE77" s="8"/>
      <c r="DLF77" s="8"/>
      <c r="DLG77" s="8"/>
      <c r="DLH77" s="8"/>
      <c r="DLI77" s="8"/>
      <c r="DLJ77" s="8"/>
      <c r="DLK77" s="8"/>
      <c r="DLL77" s="8"/>
      <c r="DLM77" s="8"/>
      <c r="DLN77" s="8"/>
      <c r="DLO77" s="8"/>
      <c r="DLP77" s="8"/>
      <c r="DLQ77" s="8"/>
      <c r="DLR77" s="8"/>
      <c r="DLS77" s="8"/>
      <c r="DLT77" s="8"/>
      <c r="DLU77" s="8"/>
      <c r="DLV77" s="8"/>
      <c r="DLW77" s="8"/>
      <c r="DLX77" s="8"/>
      <c r="DLY77" s="8"/>
      <c r="DLZ77" s="8"/>
      <c r="DMA77" s="8"/>
      <c r="DMB77" s="8"/>
      <c r="DMC77" s="8"/>
      <c r="DMD77" s="8"/>
      <c r="DME77" s="8"/>
      <c r="DMF77" s="8"/>
      <c r="DMG77" s="8"/>
      <c r="DMH77" s="8"/>
      <c r="DMI77" s="8"/>
      <c r="DMJ77" s="8"/>
      <c r="DMK77" s="8"/>
      <c r="DML77" s="8"/>
      <c r="DMM77" s="8"/>
      <c r="DMN77" s="8"/>
      <c r="DMO77" s="8"/>
      <c r="DMP77" s="8"/>
      <c r="DMQ77" s="8"/>
      <c r="DMR77" s="8"/>
      <c r="DMS77" s="8"/>
      <c r="DMT77" s="8"/>
      <c r="DMU77" s="8"/>
      <c r="DMV77" s="8"/>
      <c r="DMW77" s="8"/>
      <c r="DMX77" s="8"/>
      <c r="DMY77" s="8"/>
      <c r="DMZ77" s="8"/>
      <c r="DNA77" s="8"/>
      <c r="DNB77" s="8"/>
      <c r="DNC77" s="8"/>
      <c r="DND77" s="8"/>
      <c r="DNE77" s="8"/>
      <c r="DNF77" s="8"/>
      <c r="DNG77" s="8"/>
      <c r="DNH77" s="8"/>
      <c r="DNI77" s="8"/>
      <c r="DNJ77" s="8"/>
      <c r="DNK77" s="8"/>
      <c r="DNL77" s="8"/>
      <c r="DNM77" s="8"/>
      <c r="DNN77" s="8"/>
      <c r="DNO77" s="8"/>
      <c r="DNP77" s="8"/>
      <c r="DNQ77" s="8"/>
      <c r="DNR77" s="8"/>
      <c r="DNS77" s="8"/>
      <c r="DNT77" s="8"/>
      <c r="DNU77" s="8"/>
      <c r="DNV77" s="8"/>
      <c r="DNW77" s="8"/>
      <c r="DNX77" s="8"/>
      <c r="DNY77" s="8"/>
      <c r="DNZ77" s="8"/>
      <c r="DOA77" s="8"/>
      <c r="DOB77" s="8"/>
      <c r="DOC77" s="8"/>
      <c r="DOD77" s="8"/>
      <c r="DOE77" s="8"/>
      <c r="DOF77" s="8"/>
      <c r="DOG77" s="8"/>
      <c r="DOH77" s="8"/>
      <c r="DOI77" s="8"/>
      <c r="DOJ77" s="8"/>
      <c r="DOK77" s="8"/>
      <c r="DOL77" s="8"/>
      <c r="DOM77" s="8"/>
      <c r="DON77" s="8"/>
      <c r="DOO77" s="8"/>
      <c r="DOP77" s="8"/>
      <c r="DOQ77" s="8"/>
      <c r="DOR77" s="8"/>
      <c r="DOS77" s="8"/>
      <c r="DOT77" s="8"/>
      <c r="DOU77" s="8"/>
      <c r="DOV77" s="8"/>
      <c r="DOW77" s="8"/>
      <c r="DOX77" s="8"/>
      <c r="DOY77" s="8"/>
      <c r="DOZ77" s="8"/>
      <c r="DPA77" s="8"/>
      <c r="DPB77" s="8"/>
      <c r="DPC77" s="8"/>
      <c r="DPD77" s="8"/>
      <c r="DPE77" s="8"/>
      <c r="DPF77" s="8"/>
      <c r="DPG77" s="8"/>
      <c r="DPH77" s="8"/>
      <c r="DPI77" s="8"/>
      <c r="DPJ77" s="8"/>
      <c r="DPK77" s="8"/>
      <c r="DPL77" s="8"/>
      <c r="DPM77" s="8"/>
      <c r="DPN77" s="8"/>
      <c r="DPO77" s="8"/>
      <c r="DPP77" s="8"/>
      <c r="DPQ77" s="8"/>
      <c r="DPR77" s="8"/>
      <c r="DPS77" s="8"/>
      <c r="DPT77" s="8"/>
      <c r="DPU77" s="8"/>
      <c r="DPV77" s="8"/>
      <c r="DPW77" s="8"/>
      <c r="DPX77" s="8"/>
      <c r="DPY77" s="8"/>
      <c r="DPZ77" s="8"/>
      <c r="DQA77" s="8"/>
      <c r="DQB77" s="8"/>
      <c r="DQC77" s="8"/>
      <c r="DQD77" s="8"/>
      <c r="DQE77" s="8"/>
      <c r="DQF77" s="8"/>
      <c r="DQG77" s="8"/>
      <c r="DQH77" s="8"/>
      <c r="DQI77" s="8"/>
      <c r="DQJ77" s="8"/>
      <c r="DQK77" s="8"/>
      <c r="DQL77" s="8"/>
      <c r="DQM77" s="8"/>
      <c r="DQN77" s="8"/>
      <c r="DQO77" s="8"/>
      <c r="DQP77" s="8"/>
      <c r="DQQ77" s="8"/>
      <c r="DQR77" s="8"/>
      <c r="DQS77" s="8"/>
      <c r="DQT77" s="8"/>
      <c r="DQU77" s="8"/>
      <c r="DQV77" s="8"/>
      <c r="DQW77" s="8"/>
      <c r="DQX77" s="8"/>
      <c r="DQY77" s="8"/>
      <c r="DQZ77" s="8"/>
      <c r="DRA77" s="8"/>
      <c r="DRB77" s="8"/>
      <c r="DRC77" s="8"/>
      <c r="DRD77" s="8"/>
      <c r="DRE77" s="8"/>
      <c r="DRF77" s="8"/>
      <c r="DRG77" s="8"/>
      <c r="DRH77" s="8"/>
      <c r="DRI77" s="8"/>
      <c r="DRJ77" s="8"/>
      <c r="DRK77" s="8"/>
      <c r="DRL77" s="8"/>
      <c r="DRM77" s="8"/>
      <c r="DRN77" s="8"/>
      <c r="DRO77" s="8"/>
      <c r="DRP77" s="8"/>
      <c r="DRQ77" s="8"/>
      <c r="DRR77" s="8"/>
      <c r="DRS77" s="8"/>
      <c r="DRT77" s="8"/>
      <c r="DRU77" s="8"/>
      <c r="DRV77" s="8"/>
      <c r="DRW77" s="8"/>
      <c r="DRX77" s="8"/>
      <c r="DRY77" s="8"/>
      <c r="DRZ77" s="8"/>
      <c r="DSA77" s="8"/>
      <c r="DSB77" s="8"/>
      <c r="DSC77" s="8"/>
      <c r="DSD77" s="8"/>
      <c r="DSE77" s="8"/>
      <c r="DSF77" s="8"/>
      <c r="DSG77" s="8"/>
      <c r="DSH77" s="8"/>
      <c r="DSI77" s="8"/>
      <c r="DSJ77" s="8"/>
      <c r="DSK77" s="8"/>
      <c r="DSL77" s="8"/>
      <c r="DSM77" s="8"/>
      <c r="DSN77" s="8"/>
      <c r="DSO77" s="8"/>
      <c r="DSP77" s="8"/>
      <c r="DSQ77" s="8"/>
      <c r="DSR77" s="8"/>
      <c r="DSS77" s="8"/>
      <c r="DST77" s="8"/>
      <c r="DSU77" s="8"/>
      <c r="DSV77" s="8"/>
      <c r="DSW77" s="8"/>
      <c r="DSX77" s="8"/>
      <c r="DSY77" s="8"/>
      <c r="DSZ77" s="8"/>
      <c r="DTA77" s="8"/>
      <c r="DTB77" s="8"/>
      <c r="DTC77" s="8"/>
      <c r="DTD77" s="8"/>
      <c r="DTE77" s="8"/>
      <c r="DTF77" s="8"/>
      <c r="DTG77" s="8"/>
      <c r="DTH77" s="8"/>
      <c r="DTI77" s="8"/>
      <c r="DTJ77" s="8"/>
      <c r="DTK77" s="8"/>
      <c r="DTL77" s="8"/>
      <c r="DTM77" s="8"/>
      <c r="DTN77" s="8"/>
      <c r="DTO77" s="8"/>
      <c r="DTP77" s="8"/>
      <c r="DTQ77" s="8"/>
      <c r="DTR77" s="8"/>
      <c r="DTS77" s="8"/>
      <c r="DTT77" s="8"/>
      <c r="DTU77" s="8"/>
      <c r="DTV77" s="8"/>
      <c r="DTW77" s="8"/>
      <c r="DTX77" s="8"/>
      <c r="DTY77" s="8"/>
      <c r="DTZ77" s="8"/>
      <c r="DUA77" s="8"/>
      <c r="DUB77" s="8"/>
      <c r="DUC77" s="8"/>
      <c r="DUD77" s="8"/>
      <c r="DUE77" s="8"/>
      <c r="DUF77" s="8"/>
      <c r="DUG77" s="8"/>
      <c r="DUH77" s="8"/>
      <c r="DUI77" s="8"/>
      <c r="DUJ77" s="8"/>
      <c r="DUK77" s="8"/>
      <c r="DUL77" s="8"/>
      <c r="DUM77" s="8"/>
      <c r="DUN77" s="8"/>
      <c r="DUO77" s="8"/>
      <c r="DUP77" s="8"/>
      <c r="DUQ77" s="8"/>
      <c r="DUR77" s="8"/>
      <c r="DUS77" s="8"/>
      <c r="DUT77" s="8"/>
      <c r="DUU77" s="8"/>
      <c r="DUV77" s="8"/>
      <c r="DUW77" s="8"/>
      <c r="DUX77" s="8"/>
      <c r="DUY77" s="8"/>
      <c r="DUZ77" s="8"/>
      <c r="DVA77" s="8"/>
      <c r="DVB77" s="8"/>
      <c r="DVC77" s="8"/>
      <c r="DVD77" s="8"/>
      <c r="DVE77" s="8"/>
      <c r="DVF77" s="8"/>
      <c r="DVG77" s="8"/>
      <c r="DVH77" s="8"/>
      <c r="DVI77" s="8"/>
      <c r="DVJ77" s="8"/>
      <c r="DVK77" s="8"/>
      <c r="DVL77" s="8"/>
      <c r="DVM77" s="8"/>
      <c r="DVN77" s="8"/>
      <c r="DVO77" s="8"/>
      <c r="DVP77" s="8"/>
      <c r="DVQ77" s="8"/>
      <c r="DVR77" s="8"/>
      <c r="DVS77" s="8"/>
      <c r="DVT77" s="8"/>
      <c r="DVU77" s="8"/>
      <c r="DVV77" s="8"/>
      <c r="DVW77" s="8"/>
      <c r="DVX77" s="8"/>
      <c r="DVY77" s="8"/>
      <c r="DVZ77" s="8"/>
      <c r="DWA77" s="8"/>
      <c r="DWB77" s="8"/>
      <c r="DWC77" s="8"/>
      <c r="DWD77" s="8"/>
      <c r="DWE77" s="8"/>
      <c r="DWF77" s="8"/>
      <c r="DWG77" s="8"/>
      <c r="DWH77" s="8"/>
      <c r="DWI77" s="8"/>
      <c r="DWJ77" s="8"/>
      <c r="DWK77" s="8"/>
      <c r="DWL77" s="8"/>
      <c r="DWM77" s="8"/>
      <c r="DWN77" s="8"/>
      <c r="DWO77" s="8"/>
      <c r="DWP77" s="8"/>
      <c r="DWQ77" s="8"/>
      <c r="DWR77" s="8"/>
      <c r="DWS77" s="8"/>
      <c r="DWT77" s="8"/>
      <c r="DWU77" s="8"/>
      <c r="DWV77" s="8"/>
      <c r="DWW77" s="8"/>
      <c r="DWX77" s="8"/>
      <c r="DWY77" s="8"/>
      <c r="DWZ77" s="8"/>
      <c r="DXA77" s="8"/>
      <c r="DXB77" s="8"/>
      <c r="DXC77" s="8"/>
      <c r="DXD77" s="8"/>
      <c r="DXE77" s="8"/>
      <c r="DXF77" s="8"/>
      <c r="DXG77" s="8"/>
      <c r="DXH77" s="8"/>
      <c r="DXI77" s="8"/>
      <c r="DXJ77" s="8"/>
      <c r="DXK77" s="8"/>
      <c r="DXL77" s="8"/>
      <c r="DXM77" s="8"/>
      <c r="DXN77" s="8"/>
      <c r="DXO77" s="8"/>
      <c r="DXP77" s="8"/>
      <c r="DXQ77" s="8"/>
      <c r="DXR77" s="8"/>
      <c r="DXS77" s="8"/>
      <c r="DXT77" s="8"/>
      <c r="DXU77" s="8"/>
      <c r="DXV77" s="8"/>
      <c r="DXW77" s="8"/>
      <c r="DXX77" s="8"/>
      <c r="DXY77" s="8"/>
      <c r="DXZ77" s="8"/>
      <c r="DYA77" s="8"/>
      <c r="DYB77" s="8"/>
      <c r="DYC77" s="8"/>
      <c r="DYD77" s="8"/>
      <c r="DYE77" s="8"/>
      <c r="DYF77" s="8"/>
      <c r="DYG77" s="8"/>
      <c r="DYH77" s="8"/>
      <c r="DYI77" s="8"/>
      <c r="DYJ77" s="8"/>
      <c r="DYK77" s="8"/>
      <c r="DYL77" s="8"/>
      <c r="DYM77" s="8"/>
      <c r="DYN77" s="8"/>
      <c r="DYO77" s="8"/>
      <c r="DYP77" s="8"/>
      <c r="DYQ77" s="8"/>
      <c r="DYR77" s="8"/>
      <c r="DYS77" s="8"/>
      <c r="DYT77" s="8"/>
      <c r="DYU77" s="8"/>
      <c r="DYV77" s="8"/>
      <c r="DYW77" s="8"/>
      <c r="DYX77" s="8"/>
      <c r="DYY77" s="8"/>
      <c r="DYZ77" s="8"/>
      <c r="DZA77" s="8"/>
      <c r="DZB77" s="8"/>
      <c r="DZC77" s="8"/>
      <c r="DZD77" s="8"/>
      <c r="DZE77" s="8"/>
      <c r="DZF77" s="8"/>
      <c r="DZG77" s="8"/>
      <c r="DZH77" s="8"/>
      <c r="DZI77" s="8"/>
      <c r="DZJ77" s="8"/>
      <c r="DZK77" s="8"/>
      <c r="DZL77" s="8"/>
      <c r="DZM77" s="8"/>
      <c r="DZN77" s="8"/>
      <c r="DZO77" s="8"/>
      <c r="DZP77" s="8"/>
      <c r="DZQ77" s="8"/>
      <c r="DZR77" s="8"/>
      <c r="DZS77" s="8"/>
      <c r="DZT77" s="8"/>
      <c r="DZU77" s="8"/>
      <c r="DZV77" s="8"/>
      <c r="DZW77" s="8"/>
      <c r="DZX77" s="8"/>
      <c r="DZY77" s="8"/>
      <c r="DZZ77" s="8"/>
      <c r="EAA77" s="8"/>
      <c r="EAB77" s="8"/>
      <c r="EAC77" s="8"/>
      <c r="EAD77" s="8"/>
      <c r="EAE77" s="8"/>
      <c r="EAF77" s="8"/>
      <c r="EAG77" s="8"/>
      <c r="EAH77" s="8"/>
      <c r="EAI77" s="8"/>
      <c r="EAJ77" s="8"/>
      <c r="EAK77" s="8"/>
      <c r="EAL77" s="8"/>
      <c r="EAM77" s="8"/>
      <c r="EAN77" s="8"/>
      <c r="EAO77" s="8"/>
      <c r="EAP77" s="8"/>
      <c r="EAQ77" s="8"/>
      <c r="EAR77" s="8"/>
      <c r="EAS77" s="8"/>
      <c r="EAT77" s="8"/>
      <c r="EAU77" s="8"/>
      <c r="EAV77" s="8"/>
      <c r="EAW77" s="8"/>
      <c r="EAX77" s="8"/>
      <c r="EAY77" s="8"/>
      <c r="EAZ77" s="8"/>
      <c r="EBA77" s="8"/>
      <c r="EBB77" s="8"/>
      <c r="EBC77" s="8"/>
      <c r="EBD77" s="8"/>
      <c r="EBE77" s="8"/>
      <c r="EBF77" s="8"/>
      <c r="EBG77" s="8"/>
      <c r="EBH77" s="8"/>
      <c r="EBI77" s="8"/>
      <c r="EBJ77" s="8"/>
      <c r="EBK77" s="8"/>
      <c r="EBL77" s="8"/>
      <c r="EBM77" s="8"/>
      <c r="EBN77" s="8"/>
      <c r="EBO77" s="8"/>
      <c r="EBP77" s="8"/>
      <c r="EBQ77" s="8"/>
      <c r="EBR77" s="8"/>
      <c r="EBS77" s="8"/>
      <c r="EBT77" s="8"/>
      <c r="EBU77" s="8"/>
      <c r="EBV77" s="8"/>
      <c r="EBW77" s="8"/>
      <c r="EBX77" s="8"/>
      <c r="EBY77" s="8"/>
      <c r="EBZ77" s="8"/>
      <c r="ECA77" s="8"/>
      <c r="ECB77" s="8"/>
      <c r="ECC77" s="8"/>
      <c r="ECD77" s="8"/>
      <c r="ECE77" s="8"/>
      <c r="ECF77" s="8"/>
      <c r="ECG77" s="8"/>
      <c r="ECH77" s="8"/>
      <c r="ECI77" s="8"/>
      <c r="ECJ77" s="8"/>
      <c r="ECK77" s="8"/>
      <c r="ECL77" s="8"/>
      <c r="ECM77" s="8"/>
      <c r="ECN77" s="8"/>
      <c r="ECO77" s="8"/>
      <c r="ECP77" s="8"/>
      <c r="ECQ77" s="8"/>
      <c r="ECR77" s="8"/>
      <c r="ECS77" s="8"/>
      <c r="ECT77" s="8"/>
      <c r="ECU77" s="8"/>
      <c r="ECV77" s="8"/>
      <c r="ECW77" s="8"/>
      <c r="ECX77" s="8"/>
      <c r="ECY77" s="8"/>
      <c r="ECZ77" s="8"/>
      <c r="EDA77" s="8"/>
      <c r="EDB77" s="8"/>
      <c r="EDC77" s="8"/>
      <c r="EDD77" s="8"/>
      <c r="EDE77" s="8"/>
      <c r="EDF77" s="8"/>
      <c r="EDG77" s="8"/>
      <c r="EDH77" s="8"/>
      <c r="EDI77" s="8"/>
      <c r="EDJ77" s="8"/>
      <c r="EDK77" s="8"/>
      <c r="EDL77" s="8"/>
      <c r="EDM77" s="8"/>
      <c r="EDN77" s="8"/>
      <c r="EDO77" s="8"/>
      <c r="EDP77" s="8"/>
      <c r="EDQ77" s="8"/>
      <c r="EDR77" s="8"/>
      <c r="EDS77" s="8"/>
      <c r="EDT77" s="8"/>
      <c r="EDU77" s="8"/>
      <c r="EDV77" s="8"/>
      <c r="EDW77" s="8"/>
      <c r="EDX77" s="8"/>
      <c r="EDY77" s="8"/>
      <c r="EDZ77" s="8"/>
      <c r="EEA77" s="8"/>
      <c r="EEB77" s="8"/>
      <c r="EEC77" s="8"/>
      <c r="EED77" s="8"/>
      <c r="EEE77" s="8"/>
      <c r="EEF77" s="8"/>
      <c r="EEG77" s="8"/>
      <c r="EEH77" s="8"/>
      <c r="EEI77" s="8"/>
      <c r="EEJ77" s="8"/>
      <c r="EEK77" s="8"/>
      <c r="EEL77" s="8"/>
      <c r="EEM77" s="8"/>
      <c r="EEN77" s="8"/>
      <c r="EEO77" s="8"/>
      <c r="EEP77" s="8"/>
      <c r="EEQ77" s="8"/>
      <c r="EER77" s="8"/>
      <c r="EES77" s="8"/>
      <c r="EET77" s="8"/>
      <c r="EEU77" s="8"/>
      <c r="EEV77" s="8"/>
      <c r="EEW77" s="8"/>
      <c r="EEX77" s="8"/>
      <c r="EEY77" s="8"/>
      <c r="EEZ77" s="8"/>
      <c r="EFA77" s="8"/>
      <c r="EFB77" s="8"/>
      <c r="EFC77" s="8"/>
      <c r="EFD77" s="8"/>
      <c r="EFE77" s="8"/>
      <c r="EFF77" s="8"/>
      <c r="EFG77" s="8"/>
      <c r="EFH77" s="8"/>
      <c r="EFI77" s="8"/>
      <c r="EFJ77" s="8"/>
      <c r="EFK77" s="8"/>
      <c r="EFL77" s="8"/>
      <c r="EFM77" s="8"/>
      <c r="EFN77" s="8"/>
      <c r="EFO77" s="8"/>
      <c r="EFP77" s="8"/>
      <c r="EFQ77" s="8"/>
      <c r="EFR77" s="8"/>
      <c r="EFS77" s="8"/>
      <c r="EFT77" s="8"/>
      <c r="EFU77" s="8"/>
      <c r="EFV77" s="8"/>
      <c r="EFW77" s="8"/>
      <c r="EFX77" s="8"/>
      <c r="EFY77" s="8"/>
      <c r="EFZ77" s="8"/>
      <c r="EGA77" s="8"/>
      <c r="EGB77" s="8"/>
      <c r="EGC77" s="8"/>
      <c r="EGD77" s="8"/>
      <c r="EGE77" s="8"/>
      <c r="EGF77" s="8"/>
      <c r="EGG77" s="8"/>
      <c r="EGH77" s="8"/>
      <c r="EGI77" s="8"/>
      <c r="EGJ77" s="8"/>
      <c r="EGK77" s="8"/>
      <c r="EGL77" s="8"/>
      <c r="EGM77" s="8"/>
      <c r="EGN77" s="8"/>
      <c r="EGO77" s="8"/>
      <c r="EGP77" s="8"/>
      <c r="EGQ77" s="8"/>
      <c r="EGR77" s="8"/>
      <c r="EGS77" s="8"/>
      <c r="EGT77" s="8"/>
      <c r="EGU77" s="8"/>
      <c r="EGV77" s="8"/>
      <c r="EGW77" s="8"/>
      <c r="EGX77" s="8"/>
      <c r="EGY77" s="8"/>
      <c r="EGZ77" s="8"/>
      <c r="EHA77" s="8"/>
      <c r="EHB77" s="8"/>
      <c r="EHC77" s="8"/>
      <c r="EHD77" s="8"/>
      <c r="EHE77" s="8"/>
      <c r="EHF77" s="8"/>
      <c r="EHG77" s="8"/>
      <c r="EHH77" s="8"/>
      <c r="EHI77" s="8"/>
      <c r="EHJ77" s="8"/>
      <c r="EHK77" s="8"/>
      <c r="EHL77" s="8"/>
      <c r="EHM77" s="8"/>
      <c r="EHN77" s="8"/>
      <c r="EHO77" s="8"/>
      <c r="EHP77" s="8"/>
      <c r="EHQ77" s="8"/>
      <c r="EHR77" s="8"/>
      <c r="EHS77" s="8"/>
      <c r="EHT77" s="8"/>
      <c r="EHU77" s="8"/>
      <c r="EHV77" s="8"/>
      <c r="EHW77" s="8"/>
      <c r="EHX77" s="8"/>
      <c r="EHY77" s="8"/>
      <c r="EHZ77" s="8"/>
      <c r="EIA77" s="8"/>
      <c r="EIB77" s="8"/>
      <c r="EIC77" s="8"/>
      <c r="EID77" s="8"/>
      <c r="EIE77" s="8"/>
      <c r="EIF77" s="8"/>
      <c r="EIG77" s="8"/>
      <c r="EIH77" s="8"/>
      <c r="EII77" s="8"/>
      <c r="EIJ77" s="8"/>
      <c r="EIK77" s="8"/>
      <c r="EIL77" s="8"/>
      <c r="EIM77" s="8"/>
      <c r="EIN77" s="8"/>
      <c r="EIO77" s="8"/>
      <c r="EIP77" s="8"/>
      <c r="EIQ77" s="8"/>
      <c r="EIR77" s="8"/>
      <c r="EIS77" s="8"/>
      <c r="EIT77" s="8"/>
      <c r="EIU77" s="8"/>
      <c r="EIV77" s="8"/>
      <c r="EIW77" s="8"/>
      <c r="EIX77" s="8"/>
      <c r="EIY77" s="8"/>
      <c r="EIZ77" s="8"/>
      <c r="EJA77" s="8"/>
      <c r="EJB77" s="8"/>
      <c r="EJC77" s="8"/>
      <c r="EJD77" s="8"/>
      <c r="EJE77" s="8"/>
      <c r="EJF77" s="8"/>
      <c r="EJG77" s="8"/>
      <c r="EJH77" s="8"/>
      <c r="EJI77" s="8"/>
      <c r="EJJ77" s="8"/>
      <c r="EJK77" s="8"/>
      <c r="EJL77" s="8"/>
      <c r="EJM77" s="8"/>
      <c r="EJN77" s="8"/>
      <c r="EJO77" s="8"/>
      <c r="EJP77" s="8"/>
      <c r="EJQ77" s="8"/>
      <c r="EJR77" s="8"/>
      <c r="EJS77" s="8"/>
      <c r="EJT77" s="8"/>
      <c r="EJU77" s="8"/>
      <c r="EJV77" s="8"/>
      <c r="EJW77" s="8"/>
      <c r="EJX77" s="8"/>
      <c r="EJY77" s="8"/>
      <c r="EJZ77" s="8"/>
      <c r="EKA77" s="8"/>
      <c r="EKB77" s="8"/>
      <c r="EKC77" s="8"/>
      <c r="EKD77" s="8"/>
      <c r="EKE77" s="8"/>
      <c r="EKF77" s="8"/>
      <c r="EKG77" s="8"/>
      <c r="EKH77" s="8"/>
      <c r="EKI77" s="8"/>
      <c r="EKJ77" s="8"/>
      <c r="EKK77" s="8"/>
      <c r="EKL77" s="8"/>
      <c r="EKM77" s="8"/>
      <c r="EKN77" s="8"/>
      <c r="EKO77" s="8"/>
      <c r="EKP77" s="8"/>
      <c r="EKQ77" s="8"/>
      <c r="EKR77" s="8"/>
      <c r="EKS77" s="8"/>
      <c r="EKT77" s="8"/>
      <c r="EKU77" s="8"/>
      <c r="EKV77" s="8"/>
      <c r="EKW77" s="8"/>
      <c r="EKX77" s="8"/>
      <c r="EKY77" s="8"/>
      <c r="EKZ77" s="8"/>
      <c r="ELA77" s="8"/>
      <c r="ELB77" s="8"/>
      <c r="ELC77" s="8"/>
      <c r="ELD77" s="8"/>
      <c r="ELE77" s="8"/>
      <c r="ELF77" s="8"/>
      <c r="ELG77" s="8"/>
      <c r="ELH77" s="8"/>
      <c r="ELI77" s="8"/>
      <c r="ELJ77" s="8"/>
      <c r="ELK77" s="8"/>
      <c r="ELL77" s="8"/>
      <c r="ELM77" s="8"/>
      <c r="ELN77" s="8"/>
      <c r="ELO77" s="8"/>
      <c r="ELP77" s="8"/>
      <c r="ELQ77" s="8"/>
      <c r="ELR77" s="8"/>
      <c r="ELS77" s="8"/>
      <c r="ELT77" s="8"/>
      <c r="ELU77" s="8"/>
      <c r="ELV77" s="8"/>
      <c r="ELW77" s="8"/>
      <c r="ELX77" s="8"/>
      <c r="ELY77" s="8"/>
      <c r="ELZ77" s="8"/>
      <c r="EMA77" s="8"/>
      <c r="EMB77" s="8"/>
      <c r="EMC77" s="8"/>
      <c r="EMD77" s="8"/>
      <c r="EME77" s="8"/>
      <c r="EMF77" s="8"/>
      <c r="EMG77" s="8"/>
      <c r="EMH77" s="8"/>
      <c r="EMI77" s="8"/>
      <c r="EMJ77" s="8"/>
      <c r="EMK77" s="8"/>
      <c r="EML77" s="8"/>
      <c r="EMM77" s="8"/>
      <c r="EMN77" s="8"/>
      <c r="EMO77" s="8"/>
      <c r="EMP77" s="8"/>
      <c r="EMQ77" s="8"/>
      <c r="EMR77" s="8"/>
      <c r="EMS77" s="8"/>
      <c r="EMT77" s="8"/>
      <c r="EMU77" s="8"/>
      <c r="EMV77" s="8"/>
      <c r="EMW77" s="8"/>
      <c r="EMX77" s="8"/>
      <c r="EMY77" s="8"/>
      <c r="EMZ77" s="8"/>
      <c r="ENA77" s="8"/>
      <c r="ENB77" s="8"/>
      <c r="ENC77" s="8"/>
      <c r="END77" s="8"/>
      <c r="ENE77" s="8"/>
      <c r="ENF77" s="8"/>
      <c r="ENG77" s="8"/>
      <c r="ENH77" s="8"/>
      <c r="ENI77" s="8"/>
      <c r="ENJ77" s="8"/>
      <c r="ENK77" s="8"/>
      <c r="ENL77" s="8"/>
      <c r="ENM77" s="8"/>
      <c r="ENN77" s="8"/>
      <c r="ENO77" s="8"/>
      <c r="ENP77" s="8"/>
      <c r="ENQ77" s="8"/>
      <c r="ENR77" s="8"/>
      <c r="ENS77" s="8"/>
      <c r="ENT77" s="8"/>
      <c r="ENU77" s="8"/>
      <c r="ENV77" s="8"/>
      <c r="ENW77" s="8"/>
      <c r="ENX77" s="8"/>
      <c r="ENY77" s="8"/>
      <c r="ENZ77" s="8"/>
      <c r="EOA77" s="8"/>
      <c r="EOB77" s="8"/>
      <c r="EOC77" s="8"/>
      <c r="EOD77" s="8"/>
      <c r="EOE77" s="8"/>
      <c r="EOF77" s="8"/>
      <c r="EOG77" s="8"/>
      <c r="EOH77" s="8"/>
      <c r="EOI77" s="8"/>
      <c r="EOJ77" s="8"/>
      <c r="EOK77" s="8"/>
      <c r="EOL77" s="8"/>
      <c r="EOM77" s="8"/>
      <c r="EON77" s="8"/>
      <c r="EOO77" s="8"/>
      <c r="EOP77" s="8"/>
      <c r="EOQ77" s="8"/>
      <c r="EOR77" s="8"/>
      <c r="EOS77" s="8"/>
      <c r="EOT77" s="8"/>
      <c r="EOU77" s="8"/>
      <c r="EOV77" s="8"/>
      <c r="EOW77" s="8"/>
      <c r="EOX77" s="8"/>
      <c r="EOY77" s="8"/>
      <c r="EOZ77" s="8"/>
      <c r="EPA77" s="8"/>
      <c r="EPB77" s="8"/>
      <c r="EPC77" s="8"/>
      <c r="EPD77" s="8"/>
      <c r="EPE77" s="8"/>
      <c r="EPF77" s="8"/>
      <c r="EPG77" s="8"/>
      <c r="EPH77" s="8"/>
      <c r="EPI77" s="8"/>
      <c r="EPJ77" s="8"/>
      <c r="EPK77" s="8"/>
      <c r="EPL77" s="8"/>
      <c r="EPM77" s="8"/>
      <c r="EPN77" s="8"/>
      <c r="EPO77" s="8"/>
      <c r="EPP77" s="8"/>
      <c r="EPQ77" s="8"/>
      <c r="EPR77" s="8"/>
      <c r="EPS77" s="8"/>
      <c r="EPT77" s="8"/>
      <c r="EPU77" s="8"/>
      <c r="EPV77" s="8"/>
      <c r="EPW77" s="8"/>
      <c r="EPX77" s="8"/>
      <c r="EPY77" s="8"/>
      <c r="EPZ77" s="8"/>
      <c r="EQA77" s="8"/>
      <c r="EQB77" s="8"/>
      <c r="EQC77" s="8"/>
      <c r="EQD77" s="8"/>
      <c r="EQE77" s="8"/>
      <c r="EQF77" s="8"/>
      <c r="EQG77" s="8"/>
      <c r="EQH77" s="8"/>
      <c r="EQI77" s="8"/>
      <c r="EQJ77" s="8"/>
      <c r="EQK77" s="8"/>
      <c r="EQL77" s="8"/>
      <c r="EQM77" s="8"/>
      <c r="EQN77" s="8"/>
      <c r="EQO77" s="8"/>
      <c r="EQP77" s="8"/>
      <c r="EQQ77" s="8"/>
      <c r="EQR77" s="8"/>
      <c r="EQS77" s="8"/>
      <c r="EQT77" s="8"/>
      <c r="EQU77" s="8"/>
      <c r="EQV77" s="8"/>
      <c r="EQW77" s="8"/>
      <c r="EQX77" s="8"/>
      <c r="EQY77" s="8"/>
      <c r="EQZ77" s="8"/>
      <c r="ERA77" s="8"/>
      <c r="ERB77" s="8"/>
      <c r="ERC77" s="8"/>
      <c r="ERD77" s="8"/>
      <c r="ERE77" s="8"/>
      <c r="ERF77" s="8"/>
      <c r="ERG77" s="8"/>
      <c r="ERH77" s="8"/>
      <c r="ERI77" s="8"/>
      <c r="ERJ77" s="8"/>
      <c r="ERK77" s="8"/>
      <c r="ERL77" s="8"/>
      <c r="ERM77" s="8"/>
      <c r="ERN77" s="8"/>
      <c r="ERO77" s="8"/>
      <c r="ERP77" s="8"/>
      <c r="ERQ77" s="8"/>
      <c r="ERR77" s="8"/>
      <c r="ERS77" s="8"/>
      <c r="ERT77" s="8"/>
      <c r="ERU77" s="8"/>
      <c r="ERV77" s="8"/>
      <c r="ERW77" s="8"/>
      <c r="ERX77" s="8"/>
      <c r="ERY77" s="8"/>
      <c r="ERZ77" s="8"/>
      <c r="ESA77" s="8"/>
      <c r="ESB77" s="8"/>
      <c r="ESC77" s="8"/>
      <c r="ESD77" s="8"/>
      <c r="ESE77" s="8"/>
      <c r="ESF77" s="8"/>
      <c r="ESG77" s="8"/>
      <c r="ESH77" s="8"/>
      <c r="ESI77" s="8"/>
      <c r="ESJ77" s="8"/>
      <c r="ESK77" s="8"/>
      <c r="ESL77" s="8"/>
      <c r="ESM77" s="8"/>
      <c r="ESN77" s="8"/>
      <c r="ESO77" s="8"/>
      <c r="ESP77" s="8"/>
      <c r="ESQ77" s="8"/>
      <c r="ESR77" s="8"/>
      <c r="ESS77" s="8"/>
      <c r="EST77" s="8"/>
      <c r="ESU77" s="8"/>
      <c r="ESV77" s="8"/>
      <c r="ESW77" s="8"/>
      <c r="ESX77" s="8"/>
      <c r="ESY77" s="8"/>
      <c r="ESZ77" s="8"/>
      <c r="ETA77" s="8"/>
      <c r="ETB77" s="8"/>
      <c r="ETC77" s="8"/>
      <c r="ETD77" s="8"/>
      <c r="ETE77" s="8"/>
      <c r="ETF77" s="8"/>
      <c r="ETG77" s="8"/>
      <c r="ETH77" s="8"/>
      <c r="ETI77" s="8"/>
      <c r="ETJ77" s="8"/>
      <c r="ETK77" s="8"/>
      <c r="ETL77" s="8"/>
      <c r="ETM77" s="8"/>
      <c r="ETN77" s="8"/>
      <c r="ETO77" s="8"/>
      <c r="ETP77" s="8"/>
      <c r="ETQ77" s="8"/>
      <c r="ETR77" s="8"/>
      <c r="ETS77" s="8"/>
      <c r="ETT77" s="8"/>
      <c r="ETU77" s="8"/>
      <c r="ETV77" s="8"/>
      <c r="ETW77" s="8"/>
      <c r="ETX77" s="8"/>
      <c r="ETY77" s="8"/>
      <c r="ETZ77" s="8"/>
      <c r="EUA77" s="8"/>
      <c r="EUB77" s="8"/>
      <c r="EUC77" s="8"/>
      <c r="EUD77" s="8"/>
      <c r="EUE77" s="8"/>
      <c r="EUF77" s="8"/>
      <c r="EUG77" s="8"/>
      <c r="EUH77" s="8"/>
      <c r="EUI77" s="8"/>
      <c r="EUJ77" s="8"/>
      <c r="EUK77" s="8"/>
      <c r="EUL77" s="8"/>
      <c r="EUM77" s="8"/>
      <c r="EUN77" s="8"/>
      <c r="EUO77" s="8"/>
      <c r="EUP77" s="8"/>
      <c r="EUQ77" s="8"/>
      <c r="EUR77" s="8"/>
      <c r="EUS77" s="8"/>
      <c r="EUT77" s="8"/>
      <c r="EUU77" s="8"/>
      <c r="EUV77" s="8"/>
      <c r="EUW77" s="8"/>
      <c r="EUX77" s="8"/>
      <c r="EUY77" s="8"/>
      <c r="EUZ77" s="8"/>
      <c r="EVA77" s="8"/>
      <c r="EVB77" s="8"/>
      <c r="EVC77" s="8"/>
      <c r="EVD77" s="8"/>
      <c r="EVE77" s="8"/>
      <c r="EVF77" s="8"/>
      <c r="EVG77" s="8"/>
      <c r="EVH77" s="8"/>
      <c r="EVI77" s="8"/>
      <c r="EVJ77" s="8"/>
      <c r="EVK77" s="8"/>
      <c r="EVL77" s="8"/>
      <c r="EVM77" s="8"/>
      <c r="EVN77" s="8"/>
      <c r="EVO77" s="8"/>
      <c r="EVP77" s="8"/>
      <c r="EVQ77" s="8"/>
      <c r="EVR77" s="8"/>
      <c r="EVS77" s="8"/>
      <c r="EVT77" s="8"/>
      <c r="EVU77" s="8"/>
      <c r="EVV77" s="8"/>
      <c r="EVW77" s="8"/>
      <c r="EVX77" s="8"/>
      <c r="EVY77" s="8"/>
      <c r="EVZ77" s="8"/>
      <c r="EWA77" s="8"/>
      <c r="EWB77" s="8"/>
      <c r="EWC77" s="8"/>
      <c r="EWD77" s="8"/>
      <c r="EWE77" s="8"/>
      <c r="EWF77" s="8"/>
      <c r="EWG77" s="8"/>
      <c r="EWH77" s="8"/>
      <c r="EWI77" s="8"/>
      <c r="EWJ77" s="8"/>
      <c r="EWK77" s="8"/>
      <c r="EWL77" s="8"/>
      <c r="EWM77" s="8"/>
      <c r="EWN77" s="8"/>
      <c r="EWO77" s="8"/>
      <c r="EWP77" s="8"/>
      <c r="EWQ77" s="8"/>
      <c r="EWR77" s="8"/>
      <c r="EWS77" s="8"/>
      <c r="EWT77" s="8"/>
      <c r="EWU77" s="8"/>
      <c r="EWV77" s="8"/>
      <c r="EWW77" s="8"/>
      <c r="EWX77" s="8"/>
      <c r="EWY77" s="8"/>
      <c r="EWZ77" s="8"/>
      <c r="EXA77" s="8"/>
      <c r="EXB77" s="8"/>
      <c r="EXC77" s="8"/>
      <c r="EXD77" s="8"/>
      <c r="EXE77" s="8"/>
      <c r="EXF77" s="8"/>
      <c r="EXG77" s="8"/>
      <c r="EXH77" s="8"/>
      <c r="EXI77" s="8"/>
      <c r="EXJ77" s="8"/>
      <c r="EXK77" s="8"/>
      <c r="EXL77" s="8"/>
      <c r="EXM77" s="8"/>
      <c r="EXN77" s="8"/>
      <c r="EXO77" s="8"/>
      <c r="EXP77" s="8"/>
      <c r="EXQ77" s="8"/>
      <c r="EXR77" s="8"/>
      <c r="EXS77" s="8"/>
      <c r="EXT77" s="8"/>
      <c r="EXU77" s="8"/>
      <c r="EXV77" s="8"/>
      <c r="EXW77" s="8"/>
      <c r="EXX77" s="8"/>
      <c r="EXY77" s="8"/>
      <c r="EXZ77" s="8"/>
      <c r="EYA77" s="8"/>
      <c r="EYB77" s="8"/>
      <c r="EYC77" s="8"/>
      <c r="EYD77" s="8"/>
      <c r="EYE77" s="8"/>
      <c r="EYF77" s="8"/>
      <c r="EYG77" s="8"/>
      <c r="EYH77" s="8"/>
      <c r="EYI77" s="8"/>
      <c r="EYJ77" s="8"/>
      <c r="EYK77" s="8"/>
      <c r="EYL77" s="8"/>
      <c r="EYM77" s="8"/>
      <c r="EYN77" s="8"/>
      <c r="EYO77" s="8"/>
      <c r="EYP77" s="8"/>
      <c r="EYQ77" s="8"/>
      <c r="EYR77" s="8"/>
      <c r="EYS77" s="8"/>
      <c r="EYT77" s="8"/>
      <c r="EYU77" s="8"/>
      <c r="EYV77" s="8"/>
      <c r="EYW77" s="8"/>
      <c r="EYX77" s="8"/>
      <c r="EYY77" s="8"/>
      <c r="EYZ77" s="8"/>
      <c r="EZA77" s="8"/>
      <c r="EZB77" s="8"/>
      <c r="EZC77" s="8"/>
      <c r="EZD77" s="8"/>
      <c r="EZE77" s="8"/>
      <c r="EZF77" s="8"/>
      <c r="EZG77" s="8"/>
      <c r="EZH77" s="8"/>
      <c r="EZI77" s="8"/>
      <c r="EZJ77" s="8"/>
      <c r="EZK77" s="8"/>
      <c r="EZL77" s="8"/>
      <c r="EZM77" s="8"/>
      <c r="EZN77" s="8"/>
      <c r="EZO77" s="8"/>
      <c r="EZP77" s="8"/>
      <c r="EZQ77" s="8"/>
      <c r="EZR77" s="8"/>
      <c r="EZS77" s="8"/>
      <c r="EZT77" s="8"/>
      <c r="EZU77" s="8"/>
      <c r="EZV77" s="8"/>
      <c r="EZW77" s="8"/>
      <c r="EZX77" s="8"/>
      <c r="EZY77" s="8"/>
      <c r="EZZ77" s="8"/>
      <c r="FAA77" s="8"/>
      <c r="FAB77" s="8"/>
      <c r="FAC77" s="8"/>
      <c r="FAD77" s="8"/>
      <c r="FAE77" s="8"/>
      <c r="FAF77" s="8"/>
      <c r="FAG77" s="8"/>
      <c r="FAH77" s="8"/>
      <c r="FAI77" s="8"/>
      <c r="FAJ77" s="8"/>
      <c r="FAK77" s="8"/>
      <c r="FAL77" s="8"/>
      <c r="FAM77" s="8"/>
      <c r="FAN77" s="8"/>
      <c r="FAO77" s="8"/>
      <c r="FAP77" s="8"/>
      <c r="FAQ77" s="8"/>
      <c r="FAR77" s="8"/>
      <c r="FAS77" s="8"/>
      <c r="FAT77" s="8"/>
      <c r="FAU77" s="8"/>
      <c r="FAV77" s="8"/>
      <c r="FAW77" s="8"/>
      <c r="FAX77" s="8"/>
      <c r="FAY77" s="8"/>
      <c r="FAZ77" s="8"/>
      <c r="FBA77" s="8"/>
      <c r="FBB77" s="8"/>
      <c r="FBC77" s="8"/>
      <c r="FBD77" s="8"/>
      <c r="FBE77" s="8"/>
      <c r="FBF77" s="8"/>
      <c r="FBG77" s="8"/>
      <c r="FBH77" s="8"/>
      <c r="FBI77" s="8"/>
      <c r="FBJ77" s="8"/>
      <c r="FBK77" s="8"/>
      <c r="FBL77" s="8"/>
      <c r="FBM77" s="8"/>
      <c r="FBN77" s="8"/>
      <c r="FBO77" s="8"/>
      <c r="FBP77" s="8"/>
      <c r="FBQ77" s="8"/>
      <c r="FBR77" s="8"/>
      <c r="FBS77" s="8"/>
      <c r="FBT77" s="8"/>
      <c r="FBU77" s="8"/>
      <c r="FBV77" s="8"/>
      <c r="FBW77" s="8"/>
      <c r="FBX77" s="8"/>
      <c r="FBY77" s="8"/>
      <c r="FBZ77" s="8"/>
      <c r="FCA77" s="8"/>
      <c r="FCB77" s="8"/>
      <c r="FCC77" s="8"/>
      <c r="FCD77" s="8"/>
      <c r="FCE77" s="8"/>
      <c r="FCF77" s="8"/>
      <c r="FCG77" s="8"/>
      <c r="FCH77" s="8"/>
      <c r="FCI77" s="8"/>
      <c r="FCJ77" s="8"/>
      <c r="FCK77" s="8"/>
      <c r="FCL77" s="8"/>
      <c r="FCM77" s="8"/>
      <c r="FCN77" s="8"/>
      <c r="FCO77" s="8"/>
      <c r="FCP77" s="8"/>
      <c r="FCQ77" s="8"/>
      <c r="FCR77" s="8"/>
      <c r="FCS77" s="8"/>
      <c r="FCT77" s="8"/>
      <c r="FCU77" s="8"/>
      <c r="FCV77" s="8"/>
      <c r="FCW77" s="8"/>
      <c r="FCX77" s="8"/>
      <c r="FCY77" s="8"/>
      <c r="FCZ77" s="8"/>
      <c r="FDA77" s="8"/>
      <c r="FDB77" s="8"/>
      <c r="FDC77" s="8"/>
      <c r="FDD77" s="8"/>
      <c r="FDE77" s="8"/>
      <c r="FDF77" s="8"/>
      <c r="FDG77" s="8"/>
      <c r="FDH77" s="8"/>
      <c r="FDI77" s="8"/>
      <c r="FDJ77" s="8"/>
      <c r="FDK77" s="8"/>
      <c r="FDL77" s="8"/>
      <c r="FDM77" s="8"/>
      <c r="FDN77" s="8"/>
      <c r="FDO77" s="8"/>
      <c r="FDP77" s="8"/>
      <c r="FDQ77" s="8"/>
      <c r="FDR77" s="8"/>
      <c r="FDS77" s="8"/>
      <c r="FDT77" s="8"/>
      <c r="FDU77" s="8"/>
      <c r="FDV77" s="8"/>
      <c r="FDW77" s="8"/>
      <c r="FDX77" s="8"/>
      <c r="FDY77" s="8"/>
      <c r="FDZ77" s="8"/>
      <c r="FEA77" s="8"/>
      <c r="FEB77" s="8"/>
      <c r="FEC77" s="8"/>
      <c r="FED77" s="8"/>
      <c r="FEE77" s="8"/>
      <c r="FEF77" s="8"/>
      <c r="FEG77" s="8"/>
      <c r="FEH77" s="8"/>
      <c r="FEI77" s="8"/>
      <c r="FEJ77" s="8"/>
      <c r="FEK77" s="8"/>
      <c r="FEL77" s="8"/>
      <c r="FEM77" s="8"/>
      <c r="FEN77" s="8"/>
      <c r="FEO77" s="8"/>
      <c r="FEP77" s="8"/>
      <c r="FEQ77" s="8"/>
      <c r="FER77" s="8"/>
      <c r="FES77" s="8"/>
      <c r="FET77" s="8"/>
      <c r="FEU77" s="8"/>
      <c r="FEV77" s="8"/>
      <c r="FEW77" s="8"/>
      <c r="FEX77" s="8"/>
      <c r="FEY77" s="8"/>
      <c r="FEZ77" s="8"/>
      <c r="FFA77" s="8"/>
      <c r="FFB77" s="8"/>
      <c r="FFC77" s="8"/>
      <c r="FFD77" s="8"/>
      <c r="FFE77" s="8"/>
      <c r="FFF77" s="8"/>
      <c r="FFG77" s="8"/>
      <c r="FFH77" s="8"/>
      <c r="FFI77" s="8"/>
      <c r="FFJ77" s="8"/>
      <c r="FFK77" s="8"/>
      <c r="FFL77" s="8"/>
      <c r="FFM77" s="8"/>
      <c r="FFN77" s="8"/>
      <c r="FFO77" s="8"/>
      <c r="FFP77" s="8"/>
      <c r="FFQ77" s="8"/>
      <c r="FFR77" s="8"/>
      <c r="FFS77" s="8"/>
      <c r="FFT77" s="8"/>
      <c r="FFU77" s="8"/>
      <c r="FFV77" s="8"/>
      <c r="FFW77" s="8"/>
      <c r="FFX77" s="8"/>
      <c r="FFY77" s="8"/>
      <c r="FFZ77" s="8"/>
      <c r="FGA77" s="8"/>
      <c r="FGB77" s="8"/>
      <c r="FGC77" s="8"/>
      <c r="FGD77" s="8"/>
      <c r="FGE77" s="8"/>
      <c r="FGF77" s="8"/>
      <c r="FGG77" s="8"/>
      <c r="FGH77" s="8"/>
      <c r="FGI77" s="8"/>
      <c r="FGJ77" s="8"/>
      <c r="FGK77" s="8"/>
      <c r="FGL77" s="8"/>
      <c r="FGM77" s="8"/>
      <c r="FGN77" s="8"/>
      <c r="FGO77" s="8"/>
      <c r="FGP77" s="8"/>
      <c r="FGQ77" s="8"/>
      <c r="FGR77" s="8"/>
      <c r="FGS77" s="8"/>
      <c r="FGT77" s="8"/>
      <c r="FGU77" s="8"/>
      <c r="FGV77" s="8"/>
      <c r="FGW77" s="8"/>
      <c r="FGX77" s="8"/>
      <c r="FGY77" s="8"/>
      <c r="FGZ77" s="8"/>
      <c r="FHA77" s="8"/>
      <c r="FHB77" s="8"/>
      <c r="FHC77" s="8"/>
      <c r="FHD77" s="8"/>
      <c r="FHE77" s="8"/>
      <c r="FHF77" s="8"/>
      <c r="FHG77" s="8"/>
      <c r="FHH77" s="8"/>
      <c r="FHI77" s="8"/>
      <c r="FHJ77" s="8"/>
      <c r="FHK77" s="8"/>
      <c r="FHL77" s="8"/>
      <c r="FHM77" s="8"/>
      <c r="FHN77" s="8"/>
      <c r="FHO77" s="8"/>
      <c r="FHP77" s="8"/>
      <c r="FHQ77" s="8"/>
      <c r="FHR77" s="8"/>
      <c r="FHS77" s="8"/>
      <c r="FHT77" s="8"/>
      <c r="FHU77" s="8"/>
      <c r="FHV77" s="8"/>
      <c r="FHW77" s="8"/>
      <c r="FHX77" s="8"/>
      <c r="FHY77" s="8"/>
      <c r="FHZ77" s="8"/>
      <c r="FIA77" s="8"/>
      <c r="FIB77" s="8"/>
      <c r="FIC77" s="8"/>
      <c r="FID77" s="8"/>
      <c r="FIE77" s="8"/>
      <c r="FIF77" s="8"/>
      <c r="FIG77" s="8"/>
      <c r="FIH77" s="8"/>
      <c r="FII77" s="8"/>
      <c r="FIJ77" s="8"/>
      <c r="FIK77" s="8"/>
      <c r="FIL77" s="8"/>
      <c r="FIM77" s="8"/>
      <c r="FIN77" s="8"/>
      <c r="FIO77" s="8"/>
      <c r="FIP77" s="8"/>
      <c r="FIQ77" s="8"/>
      <c r="FIR77" s="8"/>
      <c r="FIS77" s="8"/>
      <c r="FIT77" s="8"/>
      <c r="FIU77" s="8"/>
      <c r="FIV77" s="8"/>
      <c r="FIW77" s="8"/>
      <c r="FIX77" s="8"/>
      <c r="FIY77" s="8"/>
      <c r="FIZ77" s="8"/>
      <c r="FJA77" s="8"/>
      <c r="FJB77" s="8"/>
      <c r="FJC77" s="8"/>
      <c r="FJD77" s="8"/>
      <c r="FJE77" s="8"/>
      <c r="FJF77" s="8"/>
      <c r="FJG77" s="8"/>
      <c r="FJH77" s="8"/>
      <c r="FJI77" s="8"/>
      <c r="FJJ77" s="8"/>
      <c r="FJK77" s="8"/>
      <c r="FJL77" s="8"/>
      <c r="FJM77" s="8"/>
      <c r="FJN77" s="8"/>
      <c r="FJO77" s="8"/>
      <c r="FJP77" s="8"/>
      <c r="FJQ77" s="8"/>
      <c r="FJR77" s="8"/>
      <c r="FJS77" s="8"/>
      <c r="FJT77" s="8"/>
      <c r="FJU77" s="8"/>
      <c r="FJV77" s="8"/>
      <c r="FJW77" s="8"/>
      <c r="FJX77" s="8"/>
      <c r="FJY77" s="8"/>
      <c r="FJZ77" s="8"/>
      <c r="FKA77" s="8"/>
      <c r="FKB77" s="8"/>
      <c r="FKC77" s="8"/>
      <c r="FKD77" s="8"/>
      <c r="FKE77" s="8"/>
      <c r="FKF77" s="8"/>
      <c r="FKG77" s="8"/>
      <c r="FKH77" s="8"/>
      <c r="FKI77" s="8"/>
      <c r="FKJ77" s="8"/>
      <c r="FKK77" s="8"/>
      <c r="FKL77" s="8"/>
      <c r="FKM77" s="8"/>
      <c r="FKN77" s="8"/>
      <c r="FKO77" s="8"/>
      <c r="FKP77" s="8"/>
      <c r="FKQ77" s="8"/>
      <c r="FKR77" s="8"/>
      <c r="FKS77" s="8"/>
      <c r="FKT77" s="8"/>
      <c r="FKU77" s="8"/>
      <c r="FKV77" s="8"/>
      <c r="FKW77" s="8"/>
      <c r="FKX77" s="8"/>
      <c r="FKY77" s="8"/>
      <c r="FKZ77" s="8"/>
      <c r="FLA77" s="8"/>
      <c r="FLB77" s="8"/>
      <c r="FLC77" s="8"/>
      <c r="FLD77" s="8"/>
      <c r="FLE77" s="8"/>
      <c r="FLF77" s="8"/>
      <c r="FLG77" s="8"/>
      <c r="FLH77" s="8"/>
      <c r="FLI77" s="8"/>
      <c r="FLJ77" s="8"/>
      <c r="FLK77" s="8"/>
      <c r="FLL77" s="8"/>
      <c r="FLM77" s="8"/>
      <c r="FLN77" s="8"/>
      <c r="FLO77" s="8"/>
      <c r="FLP77" s="8"/>
      <c r="FLQ77" s="8"/>
      <c r="FLR77" s="8"/>
      <c r="FLS77" s="8"/>
      <c r="FLT77" s="8"/>
      <c r="FLU77" s="8"/>
      <c r="FLV77" s="8"/>
      <c r="FLW77" s="8"/>
      <c r="FLX77" s="8"/>
      <c r="FLY77" s="8"/>
      <c r="FLZ77" s="8"/>
      <c r="FMA77" s="8"/>
      <c r="FMB77" s="8"/>
      <c r="FMC77" s="8"/>
      <c r="FMD77" s="8"/>
      <c r="FME77" s="8"/>
      <c r="FMF77" s="8"/>
      <c r="FMG77" s="8"/>
      <c r="FMH77" s="8"/>
      <c r="FMI77" s="8"/>
      <c r="FMJ77" s="8"/>
      <c r="FMK77" s="8"/>
      <c r="FML77" s="8"/>
      <c r="FMM77" s="8"/>
      <c r="FMN77" s="8"/>
      <c r="FMO77" s="8"/>
      <c r="FMP77" s="8"/>
      <c r="FMQ77" s="8"/>
      <c r="FMR77" s="8"/>
      <c r="FMS77" s="8"/>
      <c r="FMT77" s="8"/>
      <c r="FMU77" s="8"/>
      <c r="FMV77" s="8"/>
      <c r="FMW77" s="8"/>
      <c r="FMX77" s="8"/>
      <c r="FMY77" s="8"/>
      <c r="FMZ77" s="8"/>
      <c r="FNA77" s="8"/>
      <c r="FNB77" s="8"/>
      <c r="FNC77" s="8"/>
      <c r="FND77" s="8"/>
      <c r="FNE77" s="8"/>
      <c r="FNF77" s="8"/>
      <c r="FNG77" s="8"/>
      <c r="FNH77" s="8"/>
      <c r="FNI77" s="8"/>
      <c r="FNJ77" s="8"/>
      <c r="FNK77" s="8"/>
      <c r="FNL77" s="8"/>
      <c r="FNM77" s="8"/>
      <c r="FNN77" s="8"/>
      <c r="FNO77" s="8"/>
      <c r="FNP77" s="8"/>
      <c r="FNQ77" s="8"/>
      <c r="FNR77" s="8"/>
      <c r="FNS77" s="8"/>
      <c r="FNT77" s="8"/>
      <c r="FNU77" s="8"/>
      <c r="FNV77" s="8"/>
      <c r="FNW77" s="8"/>
      <c r="FNX77" s="8"/>
      <c r="FNY77" s="8"/>
      <c r="FNZ77" s="8"/>
      <c r="FOA77" s="8"/>
      <c r="FOB77" s="8"/>
      <c r="FOC77" s="8"/>
      <c r="FOD77" s="8"/>
      <c r="FOE77" s="8"/>
      <c r="FOF77" s="8"/>
      <c r="FOG77" s="8"/>
      <c r="FOH77" s="8"/>
      <c r="FOI77" s="8"/>
      <c r="FOJ77" s="8"/>
      <c r="FOK77" s="8"/>
      <c r="FOL77" s="8"/>
      <c r="FOM77" s="8"/>
      <c r="FON77" s="8"/>
      <c r="FOO77" s="8"/>
      <c r="FOP77" s="8"/>
      <c r="FOQ77" s="8"/>
      <c r="FOR77" s="8"/>
      <c r="FOS77" s="8"/>
      <c r="FOT77" s="8"/>
      <c r="FOU77" s="8"/>
      <c r="FOV77" s="8"/>
      <c r="FOW77" s="8"/>
      <c r="FOX77" s="8"/>
      <c r="FOY77" s="8"/>
      <c r="FOZ77" s="8"/>
      <c r="FPA77" s="8"/>
      <c r="FPB77" s="8"/>
      <c r="FPC77" s="8"/>
      <c r="FPD77" s="8"/>
      <c r="FPE77" s="8"/>
      <c r="FPF77" s="8"/>
      <c r="FPG77" s="8"/>
      <c r="FPH77" s="8"/>
      <c r="FPI77" s="8"/>
      <c r="FPJ77" s="8"/>
      <c r="FPK77" s="8"/>
      <c r="FPL77" s="8"/>
      <c r="FPM77" s="8"/>
      <c r="FPN77" s="8"/>
      <c r="FPO77" s="8"/>
      <c r="FPP77" s="8"/>
      <c r="FPQ77" s="8"/>
      <c r="FPR77" s="8"/>
      <c r="FPS77" s="8"/>
      <c r="FPT77" s="8"/>
      <c r="FPU77" s="8"/>
      <c r="FPV77" s="8"/>
      <c r="FPW77" s="8"/>
      <c r="FPX77" s="8"/>
      <c r="FPY77" s="8"/>
      <c r="FPZ77" s="8"/>
      <c r="FQA77" s="8"/>
      <c r="FQB77" s="8"/>
      <c r="FQC77" s="8"/>
      <c r="FQD77" s="8"/>
      <c r="FQE77" s="8"/>
      <c r="FQF77" s="8"/>
      <c r="FQG77" s="8"/>
      <c r="FQH77" s="8"/>
      <c r="FQI77" s="8"/>
      <c r="FQJ77" s="8"/>
      <c r="FQK77" s="8"/>
      <c r="FQL77" s="8"/>
      <c r="FQM77" s="8"/>
      <c r="FQN77" s="8"/>
      <c r="FQO77" s="8"/>
      <c r="FQP77" s="8"/>
      <c r="FQQ77" s="8"/>
      <c r="FQR77" s="8"/>
      <c r="FQS77" s="8"/>
      <c r="FQT77" s="8"/>
      <c r="FQU77" s="8"/>
      <c r="FQV77" s="8"/>
      <c r="FQW77" s="8"/>
      <c r="FQX77" s="8"/>
      <c r="FQY77" s="8"/>
      <c r="FQZ77" s="8"/>
      <c r="FRA77" s="8"/>
      <c r="FRB77" s="8"/>
      <c r="FRC77" s="8"/>
      <c r="FRD77" s="8"/>
      <c r="FRE77" s="8"/>
      <c r="FRF77" s="8"/>
      <c r="FRG77" s="8"/>
      <c r="FRH77" s="8"/>
      <c r="FRI77" s="8"/>
      <c r="FRJ77" s="8"/>
      <c r="FRK77" s="8"/>
      <c r="FRL77" s="8"/>
      <c r="FRM77" s="8"/>
      <c r="FRN77" s="8"/>
      <c r="FRO77" s="8"/>
      <c r="FRP77" s="8"/>
      <c r="FRQ77" s="8"/>
      <c r="FRR77" s="8"/>
      <c r="FRS77" s="8"/>
      <c r="FRT77" s="8"/>
      <c r="FRU77" s="8"/>
      <c r="FRV77" s="8"/>
      <c r="FRW77" s="8"/>
      <c r="FRX77" s="8"/>
      <c r="FRY77" s="8"/>
      <c r="FRZ77" s="8"/>
      <c r="FSA77" s="8"/>
      <c r="FSB77" s="8"/>
      <c r="FSC77" s="8"/>
      <c r="FSD77" s="8"/>
      <c r="FSE77" s="8"/>
      <c r="FSF77" s="8"/>
      <c r="FSG77" s="8"/>
      <c r="FSH77" s="8"/>
      <c r="FSI77" s="8"/>
      <c r="FSJ77" s="8"/>
      <c r="FSK77" s="8"/>
      <c r="FSL77" s="8"/>
      <c r="FSM77" s="8"/>
      <c r="FSN77" s="8"/>
      <c r="FSO77" s="8"/>
      <c r="FSP77" s="8"/>
      <c r="FSQ77" s="8"/>
      <c r="FSR77" s="8"/>
      <c r="FSS77" s="8"/>
      <c r="FST77" s="8"/>
      <c r="FSU77" s="8"/>
      <c r="FSV77" s="8"/>
      <c r="FSW77" s="8"/>
      <c r="FSX77" s="8"/>
      <c r="FSY77" s="8"/>
      <c r="FSZ77" s="8"/>
      <c r="FTA77" s="8"/>
      <c r="FTB77" s="8"/>
      <c r="FTC77" s="8"/>
      <c r="FTD77" s="8"/>
      <c r="FTE77" s="8"/>
      <c r="FTF77" s="8"/>
      <c r="FTG77" s="8"/>
      <c r="FTH77" s="8"/>
      <c r="FTI77" s="8"/>
      <c r="FTJ77" s="8"/>
      <c r="FTK77" s="8"/>
      <c r="FTL77" s="8"/>
      <c r="FTM77" s="8"/>
      <c r="FTN77" s="8"/>
      <c r="FTO77" s="8"/>
      <c r="FTP77" s="8"/>
      <c r="FTQ77" s="8"/>
      <c r="FTR77" s="8"/>
      <c r="FTS77" s="8"/>
      <c r="FTT77" s="8"/>
      <c r="FTU77" s="8"/>
      <c r="FTV77" s="8"/>
      <c r="FTW77" s="8"/>
      <c r="FTX77" s="8"/>
      <c r="FTY77" s="8"/>
      <c r="FTZ77" s="8"/>
      <c r="FUA77" s="8"/>
      <c r="FUB77" s="8"/>
      <c r="FUC77" s="8"/>
      <c r="FUD77" s="8"/>
      <c r="FUE77" s="8"/>
      <c r="FUF77" s="8"/>
      <c r="FUG77" s="8"/>
      <c r="FUH77" s="8"/>
      <c r="FUI77" s="8"/>
      <c r="FUJ77" s="8"/>
      <c r="FUK77" s="8"/>
      <c r="FUL77" s="8"/>
      <c r="FUM77" s="8"/>
      <c r="FUN77" s="8"/>
      <c r="FUO77" s="8"/>
      <c r="FUP77" s="8"/>
      <c r="FUQ77" s="8"/>
      <c r="FUR77" s="8"/>
      <c r="FUS77" s="8"/>
      <c r="FUT77" s="8"/>
      <c r="FUU77" s="8"/>
      <c r="FUV77" s="8"/>
      <c r="FUW77" s="8"/>
      <c r="FUX77" s="8"/>
      <c r="FUY77" s="8"/>
      <c r="FUZ77" s="8"/>
      <c r="FVA77" s="8"/>
      <c r="FVB77" s="8"/>
      <c r="FVC77" s="8"/>
      <c r="FVD77" s="8"/>
      <c r="FVE77" s="8"/>
      <c r="FVF77" s="8"/>
      <c r="FVG77" s="8"/>
      <c r="FVH77" s="8"/>
      <c r="FVI77" s="8"/>
      <c r="FVJ77" s="8"/>
      <c r="FVK77" s="8"/>
      <c r="FVL77" s="8"/>
      <c r="FVM77" s="8"/>
      <c r="FVN77" s="8"/>
      <c r="FVO77" s="8"/>
      <c r="FVP77" s="8"/>
      <c r="FVQ77" s="8"/>
      <c r="FVR77" s="8"/>
      <c r="FVS77" s="8"/>
      <c r="FVT77" s="8"/>
      <c r="FVU77" s="8"/>
      <c r="FVV77" s="8"/>
      <c r="FVW77" s="8"/>
      <c r="FVX77" s="8"/>
      <c r="FVY77" s="8"/>
      <c r="FVZ77" s="8"/>
      <c r="FWA77" s="8"/>
      <c r="FWB77" s="8"/>
      <c r="FWC77" s="8"/>
      <c r="FWD77" s="8"/>
      <c r="FWE77" s="8"/>
      <c r="FWF77" s="8"/>
      <c r="FWG77" s="8"/>
      <c r="FWH77" s="8"/>
      <c r="FWI77" s="8"/>
      <c r="FWJ77" s="8"/>
      <c r="FWK77" s="8"/>
      <c r="FWL77" s="8"/>
      <c r="FWM77" s="8"/>
      <c r="FWN77" s="8"/>
      <c r="FWO77" s="8"/>
      <c r="FWP77" s="8"/>
      <c r="FWQ77" s="8"/>
      <c r="FWR77" s="8"/>
      <c r="FWS77" s="8"/>
      <c r="FWT77" s="8"/>
      <c r="FWU77" s="8"/>
      <c r="FWV77" s="8"/>
      <c r="FWW77" s="8"/>
      <c r="FWX77" s="8"/>
      <c r="FWY77" s="8"/>
      <c r="FWZ77" s="8"/>
      <c r="FXA77" s="8"/>
      <c r="FXB77" s="8"/>
      <c r="FXC77" s="8"/>
      <c r="FXD77" s="8"/>
      <c r="FXE77" s="8"/>
      <c r="FXF77" s="8"/>
      <c r="FXG77" s="8"/>
      <c r="FXH77" s="8"/>
      <c r="FXI77" s="8"/>
      <c r="FXJ77" s="8"/>
      <c r="FXK77" s="8"/>
      <c r="FXL77" s="8"/>
      <c r="FXM77" s="8"/>
      <c r="FXN77" s="8"/>
      <c r="FXO77" s="8"/>
      <c r="FXP77" s="8"/>
      <c r="FXQ77" s="8"/>
      <c r="FXR77" s="8"/>
      <c r="FXS77" s="8"/>
      <c r="FXT77" s="8"/>
      <c r="FXU77" s="8"/>
      <c r="FXV77" s="8"/>
      <c r="FXW77" s="8"/>
      <c r="FXX77" s="8"/>
      <c r="FXY77" s="8"/>
      <c r="FXZ77" s="8"/>
      <c r="FYA77" s="8"/>
      <c r="FYB77" s="8"/>
      <c r="FYC77" s="8"/>
      <c r="FYD77" s="8"/>
      <c r="FYE77" s="8"/>
      <c r="FYF77" s="8"/>
      <c r="FYG77" s="8"/>
      <c r="FYH77" s="8"/>
      <c r="FYI77" s="8"/>
      <c r="FYJ77" s="8"/>
      <c r="FYK77" s="8"/>
      <c r="FYL77" s="8"/>
      <c r="FYM77" s="8"/>
      <c r="FYN77" s="8"/>
      <c r="FYO77" s="8"/>
      <c r="FYP77" s="8"/>
      <c r="FYQ77" s="8"/>
      <c r="FYR77" s="8"/>
      <c r="FYS77" s="8"/>
      <c r="FYT77" s="8"/>
      <c r="FYU77" s="8"/>
      <c r="FYV77" s="8"/>
      <c r="FYW77" s="8"/>
      <c r="FYX77" s="8"/>
      <c r="FYY77" s="8"/>
      <c r="FYZ77" s="8"/>
      <c r="FZA77" s="8"/>
      <c r="FZB77" s="8"/>
      <c r="FZC77" s="8"/>
      <c r="FZD77" s="8"/>
      <c r="FZE77" s="8"/>
      <c r="FZF77" s="8"/>
      <c r="FZG77" s="8"/>
      <c r="FZH77" s="8"/>
      <c r="FZI77" s="8"/>
      <c r="FZJ77" s="8"/>
      <c r="FZK77" s="8"/>
      <c r="FZL77" s="8"/>
      <c r="FZM77" s="8"/>
      <c r="FZN77" s="8"/>
      <c r="FZO77" s="8"/>
      <c r="FZP77" s="8"/>
      <c r="FZQ77" s="8"/>
      <c r="FZR77" s="8"/>
      <c r="FZS77" s="8"/>
      <c r="FZT77" s="8"/>
      <c r="FZU77" s="8"/>
      <c r="FZV77" s="8"/>
      <c r="FZW77" s="8"/>
      <c r="FZX77" s="8"/>
      <c r="FZY77" s="8"/>
      <c r="FZZ77" s="8"/>
      <c r="GAA77" s="8"/>
      <c r="GAB77" s="8"/>
      <c r="GAC77" s="8"/>
      <c r="GAD77" s="8"/>
      <c r="GAE77" s="8"/>
      <c r="GAF77" s="8"/>
      <c r="GAG77" s="8"/>
      <c r="GAH77" s="8"/>
      <c r="GAI77" s="8"/>
      <c r="GAJ77" s="8"/>
      <c r="GAK77" s="8"/>
      <c r="GAL77" s="8"/>
      <c r="GAM77" s="8"/>
      <c r="GAN77" s="8"/>
      <c r="GAO77" s="8"/>
      <c r="GAP77" s="8"/>
      <c r="GAQ77" s="8"/>
      <c r="GAR77" s="8"/>
      <c r="GAS77" s="8"/>
      <c r="GAT77" s="8"/>
      <c r="GAU77" s="8"/>
      <c r="GAV77" s="8"/>
      <c r="GAW77" s="8"/>
      <c r="GAX77" s="8"/>
      <c r="GAY77" s="8"/>
      <c r="GAZ77" s="8"/>
      <c r="GBA77" s="8"/>
      <c r="GBB77" s="8"/>
      <c r="GBC77" s="8"/>
      <c r="GBD77" s="8"/>
      <c r="GBE77" s="8"/>
      <c r="GBF77" s="8"/>
      <c r="GBG77" s="8"/>
      <c r="GBH77" s="8"/>
      <c r="GBI77" s="8"/>
      <c r="GBJ77" s="8"/>
      <c r="GBK77" s="8"/>
      <c r="GBL77" s="8"/>
      <c r="GBM77" s="8"/>
      <c r="GBN77" s="8"/>
      <c r="GBO77" s="8"/>
      <c r="GBP77" s="8"/>
      <c r="GBQ77" s="8"/>
      <c r="GBR77" s="8"/>
      <c r="GBS77" s="8"/>
      <c r="GBT77" s="8"/>
      <c r="GBU77" s="8"/>
      <c r="GBV77" s="8"/>
      <c r="GBW77" s="8"/>
      <c r="GBX77" s="8"/>
      <c r="GBY77" s="8"/>
      <c r="GBZ77" s="8"/>
      <c r="GCA77" s="8"/>
      <c r="GCB77" s="8"/>
      <c r="GCC77" s="8"/>
      <c r="GCD77" s="8"/>
      <c r="GCE77" s="8"/>
      <c r="GCF77" s="8"/>
      <c r="GCG77" s="8"/>
      <c r="GCH77" s="8"/>
      <c r="GCI77" s="8"/>
      <c r="GCJ77" s="8"/>
      <c r="GCK77" s="8"/>
      <c r="GCL77" s="8"/>
      <c r="GCM77" s="8"/>
      <c r="GCN77" s="8"/>
      <c r="GCO77" s="8"/>
      <c r="GCP77" s="8"/>
      <c r="GCQ77" s="8"/>
      <c r="GCR77" s="8"/>
      <c r="GCS77" s="8"/>
      <c r="GCT77" s="8"/>
      <c r="GCU77" s="8"/>
      <c r="GCV77" s="8"/>
      <c r="GCW77" s="8"/>
      <c r="GCX77" s="8"/>
      <c r="GCY77" s="8"/>
      <c r="GCZ77" s="8"/>
      <c r="GDA77" s="8"/>
      <c r="GDB77" s="8"/>
      <c r="GDC77" s="8"/>
      <c r="GDD77" s="8"/>
      <c r="GDE77" s="8"/>
      <c r="GDF77" s="8"/>
      <c r="GDG77" s="8"/>
      <c r="GDH77" s="8"/>
      <c r="GDI77" s="8"/>
      <c r="GDJ77" s="8"/>
      <c r="GDK77" s="8"/>
      <c r="GDL77" s="8"/>
      <c r="GDM77" s="8"/>
      <c r="GDN77" s="8"/>
      <c r="GDO77" s="8"/>
      <c r="GDP77" s="8"/>
      <c r="GDQ77" s="8"/>
      <c r="GDR77" s="8"/>
      <c r="GDS77" s="8"/>
      <c r="GDT77" s="8"/>
      <c r="GDU77" s="8"/>
      <c r="GDV77" s="8"/>
      <c r="GDW77" s="8"/>
      <c r="GDX77" s="8"/>
      <c r="GDY77" s="8"/>
      <c r="GDZ77" s="8"/>
      <c r="GEA77" s="8"/>
      <c r="GEB77" s="8"/>
      <c r="GEC77" s="8"/>
      <c r="GED77" s="8"/>
      <c r="GEE77" s="8"/>
      <c r="GEF77" s="8"/>
      <c r="GEG77" s="8"/>
      <c r="GEH77" s="8"/>
      <c r="GEI77" s="8"/>
      <c r="GEJ77" s="8"/>
      <c r="GEK77" s="8"/>
      <c r="GEL77" s="8"/>
      <c r="GEM77" s="8"/>
      <c r="GEN77" s="8"/>
      <c r="GEO77" s="8"/>
      <c r="GEP77" s="8"/>
      <c r="GEQ77" s="8"/>
      <c r="GER77" s="8"/>
      <c r="GES77" s="8"/>
      <c r="GET77" s="8"/>
      <c r="GEU77" s="8"/>
      <c r="GEV77" s="8"/>
      <c r="GEW77" s="8"/>
      <c r="GEX77" s="8"/>
      <c r="GEY77" s="8"/>
      <c r="GEZ77" s="8"/>
      <c r="GFA77" s="8"/>
      <c r="GFB77" s="8"/>
      <c r="GFC77" s="8"/>
      <c r="GFD77" s="8"/>
      <c r="GFE77" s="8"/>
      <c r="GFF77" s="8"/>
      <c r="GFG77" s="8"/>
      <c r="GFH77" s="8"/>
      <c r="GFI77" s="8"/>
      <c r="GFJ77" s="8"/>
      <c r="GFK77" s="8"/>
      <c r="GFL77" s="8"/>
      <c r="GFM77" s="8"/>
      <c r="GFN77" s="8"/>
      <c r="GFO77" s="8"/>
      <c r="GFP77" s="8"/>
      <c r="GFQ77" s="8"/>
      <c r="GFR77" s="8"/>
      <c r="GFS77" s="8"/>
      <c r="GFT77" s="8"/>
      <c r="GFU77" s="8"/>
      <c r="GFV77" s="8"/>
      <c r="GFW77" s="8"/>
      <c r="GFX77" s="8"/>
      <c r="GFY77" s="8"/>
      <c r="GFZ77" s="8"/>
      <c r="GGA77" s="8"/>
      <c r="GGB77" s="8"/>
      <c r="GGC77" s="8"/>
      <c r="GGD77" s="8"/>
      <c r="GGE77" s="8"/>
      <c r="GGF77" s="8"/>
      <c r="GGG77" s="8"/>
      <c r="GGH77" s="8"/>
      <c r="GGI77" s="8"/>
      <c r="GGJ77" s="8"/>
      <c r="GGK77" s="8"/>
      <c r="GGL77" s="8"/>
      <c r="GGM77" s="8"/>
      <c r="GGN77" s="8"/>
      <c r="GGO77" s="8"/>
      <c r="GGP77" s="8"/>
      <c r="GGQ77" s="8"/>
      <c r="GGR77" s="8"/>
      <c r="GGS77" s="8"/>
      <c r="GGT77" s="8"/>
      <c r="GGU77" s="8"/>
      <c r="GGV77" s="8"/>
      <c r="GGW77" s="8"/>
      <c r="GGX77" s="8"/>
      <c r="GGY77" s="8"/>
      <c r="GGZ77" s="8"/>
      <c r="GHA77" s="8"/>
      <c r="GHB77" s="8"/>
      <c r="GHC77" s="8"/>
      <c r="GHD77" s="8"/>
      <c r="GHE77" s="8"/>
      <c r="GHF77" s="8"/>
      <c r="GHG77" s="8"/>
      <c r="GHH77" s="8"/>
      <c r="GHI77" s="8"/>
      <c r="GHJ77" s="8"/>
      <c r="GHK77" s="8"/>
      <c r="GHL77" s="8"/>
      <c r="GHM77" s="8"/>
      <c r="GHN77" s="8"/>
      <c r="GHO77" s="8"/>
      <c r="GHP77" s="8"/>
      <c r="GHQ77" s="8"/>
      <c r="GHR77" s="8"/>
      <c r="GHS77" s="8"/>
      <c r="GHT77" s="8"/>
      <c r="GHU77" s="8"/>
      <c r="GHV77" s="8"/>
      <c r="GHW77" s="8"/>
      <c r="GHX77" s="8"/>
      <c r="GHY77" s="8"/>
      <c r="GHZ77" s="8"/>
      <c r="GIA77" s="8"/>
      <c r="GIB77" s="8"/>
      <c r="GIC77" s="8"/>
      <c r="GID77" s="8"/>
      <c r="GIE77" s="8"/>
      <c r="GIF77" s="8"/>
      <c r="GIG77" s="8"/>
      <c r="GIH77" s="8"/>
      <c r="GII77" s="8"/>
      <c r="GIJ77" s="8"/>
      <c r="GIK77" s="8"/>
      <c r="GIL77" s="8"/>
      <c r="GIM77" s="8"/>
      <c r="GIN77" s="8"/>
      <c r="GIO77" s="8"/>
      <c r="GIP77" s="8"/>
      <c r="GIQ77" s="8"/>
      <c r="GIR77" s="8"/>
      <c r="GIS77" s="8"/>
      <c r="GIT77" s="8"/>
      <c r="GIU77" s="8"/>
      <c r="GIV77" s="8"/>
      <c r="GIW77" s="8"/>
      <c r="GIX77" s="8"/>
      <c r="GIY77" s="8"/>
      <c r="GIZ77" s="8"/>
      <c r="GJA77" s="8"/>
      <c r="GJB77" s="8"/>
      <c r="GJC77" s="8"/>
      <c r="GJD77" s="8"/>
      <c r="GJE77" s="8"/>
      <c r="GJF77" s="8"/>
      <c r="GJG77" s="8"/>
      <c r="GJH77" s="8"/>
      <c r="GJI77" s="8"/>
      <c r="GJJ77" s="8"/>
      <c r="GJK77" s="8"/>
      <c r="GJL77" s="8"/>
      <c r="GJM77" s="8"/>
      <c r="GJN77" s="8"/>
      <c r="GJO77" s="8"/>
      <c r="GJP77" s="8"/>
      <c r="GJQ77" s="8"/>
      <c r="GJR77" s="8"/>
      <c r="GJS77" s="8"/>
      <c r="GJT77" s="8"/>
      <c r="GJU77" s="8"/>
    </row>
    <row r="78" spans="2:5013" hidden="1" x14ac:dyDescent="0.25">
      <c r="B78" s="35"/>
      <c r="C78" s="36" t="s">
        <v>23</v>
      </c>
      <c r="D78" s="37"/>
      <c r="E78" s="37"/>
      <c r="F78" s="37"/>
      <c r="G78" s="37"/>
      <c r="H78" s="37"/>
      <c r="I78" s="37"/>
      <c r="J78" s="38">
        <f>SUM(J8:J14)</f>
        <v>337367</v>
      </c>
      <c r="K78" s="38"/>
      <c r="L78" s="39">
        <f>SUM(L8:L14)</f>
        <v>337367</v>
      </c>
      <c r="M78" s="37"/>
      <c r="N78" s="37"/>
    </row>
    <row r="79" spans="2:5013" hidden="1" x14ac:dyDescent="0.25">
      <c r="B79" s="28"/>
      <c r="C79" s="40"/>
      <c r="D79" s="41"/>
      <c r="E79" s="41"/>
      <c r="F79" s="41"/>
      <c r="G79" s="41"/>
      <c r="H79" s="41"/>
      <c r="I79" s="41"/>
      <c r="J79" s="42"/>
      <c r="K79" s="42"/>
      <c r="L79" s="42"/>
      <c r="M79" s="41"/>
      <c r="N79" s="41"/>
    </row>
    <row r="80" spans="2:5013" hidden="1" x14ac:dyDescent="0.25">
      <c r="B80" s="28"/>
      <c r="C80" s="40"/>
      <c r="D80" s="41"/>
      <c r="E80" s="41"/>
      <c r="F80" s="41"/>
      <c r="G80" s="41"/>
      <c r="H80" s="41"/>
      <c r="I80" s="41"/>
      <c r="J80" s="42"/>
      <c r="K80" s="42"/>
      <c r="L80" s="42"/>
      <c r="M80" s="41"/>
      <c r="N80" s="41"/>
    </row>
    <row r="81" spans="2:14" hidden="1" x14ac:dyDescent="0.25">
      <c r="B81" s="28"/>
      <c r="C81" s="27"/>
      <c r="D81" s="28"/>
      <c r="E81" s="28"/>
      <c r="F81" s="28"/>
      <c r="G81" s="28"/>
      <c r="H81" s="28"/>
      <c r="I81" s="28"/>
      <c r="J81" s="11"/>
      <c r="K81" s="11"/>
      <c r="L81" s="11"/>
      <c r="M81" s="28"/>
      <c r="N81" s="28"/>
    </row>
    <row r="82" spans="2:14" hidden="1" x14ac:dyDescent="0.25">
      <c r="B82" s="28"/>
      <c r="C82" s="43" t="s">
        <v>24</v>
      </c>
      <c r="D82" s="28"/>
      <c r="E82" s="28"/>
      <c r="F82" s="28"/>
      <c r="G82" s="28"/>
      <c r="H82" s="28"/>
      <c r="I82" s="28"/>
      <c r="J82" s="11"/>
      <c r="K82" s="11"/>
      <c r="L82" s="11"/>
      <c r="M82" s="28"/>
      <c r="N82" s="28"/>
    </row>
    <row r="83" spans="2:14" hidden="1" x14ac:dyDescent="0.25">
      <c r="B83" s="28"/>
      <c r="C83" s="43">
        <v>1013</v>
      </c>
      <c r="D83" s="28"/>
      <c r="E83" s="28"/>
      <c r="F83" s="28"/>
      <c r="G83" s="28"/>
      <c r="H83" s="28"/>
      <c r="I83" s="28"/>
      <c r="J83" s="11"/>
      <c r="K83" s="11"/>
      <c r="L83" s="11"/>
      <c r="M83" s="28"/>
      <c r="N83" s="28"/>
    </row>
    <row r="84" spans="2:14" hidden="1" x14ac:dyDescent="0.25">
      <c r="B84" s="28">
        <v>70</v>
      </c>
      <c r="C84" s="4" t="s">
        <v>25</v>
      </c>
      <c r="D84" s="4">
        <v>1900</v>
      </c>
      <c r="E84" s="4">
        <v>101310001</v>
      </c>
      <c r="F84" s="4" t="s">
        <v>32</v>
      </c>
      <c r="G84" s="4" t="s">
        <v>32</v>
      </c>
      <c r="H84" s="4" t="s">
        <v>33</v>
      </c>
      <c r="I84" s="44">
        <v>1</v>
      </c>
      <c r="J84" s="45">
        <v>28961</v>
      </c>
      <c r="K84" s="45">
        <v>28961</v>
      </c>
      <c r="L84" s="45">
        <v>28961</v>
      </c>
      <c r="M84" s="44">
        <v>20</v>
      </c>
      <c r="N84" s="4"/>
    </row>
    <row r="85" spans="2:14" hidden="1" x14ac:dyDescent="0.25">
      <c r="B85" s="28">
        <v>71</v>
      </c>
      <c r="C85" s="4" t="s">
        <v>26</v>
      </c>
      <c r="D85" s="4">
        <v>1960</v>
      </c>
      <c r="E85" s="4">
        <v>101310002</v>
      </c>
      <c r="F85" s="4" t="s">
        <v>32</v>
      </c>
      <c r="G85" s="4" t="s">
        <v>32</v>
      </c>
      <c r="H85" s="4" t="s">
        <v>33</v>
      </c>
      <c r="I85" s="44">
        <v>1</v>
      </c>
      <c r="J85" s="45">
        <v>2016</v>
      </c>
      <c r="K85" s="45">
        <v>2016</v>
      </c>
      <c r="L85" s="45">
        <v>2016</v>
      </c>
      <c r="M85" s="44">
        <v>20</v>
      </c>
      <c r="N85" s="4"/>
    </row>
    <row r="86" spans="2:14" hidden="1" x14ac:dyDescent="0.25">
      <c r="B86" s="28">
        <v>72</v>
      </c>
      <c r="C86" s="4" t="s">
        <v>26</v>
      </c>
      <c r="D86" s="4">
        <v>1981</v>
      </c>
      <c r="E86" s="4">
        <v>101310003</v>
      </c>
      <c r="F86" s="4" t="s">
        <v>32</v>
      </c>
      <c r="G86" s="4" t="s">
        <v>32</v>
      </c>
      <c r="H86" s="4" t="s">
        <v>33</v>
      </c>
      <c r="I86" s="44">
        <v>1</v>
      </c>
      <c r="J86" s="45">
        <v>1713</v>
      </c>
      <c r="K86" s="45">
        <v>1713</v>
      </c>
      <c r="L86" s="45">
        <v>1713</v>
      </c>
      <c r="M86" s="44">
        <v>25</v>
      </c>
      <c r="N86" s="4"/>
    </row>
    <row r="87" spans="2:14" hidden="1" x14ac:dyDescent="0.25">
      <c r="B87" s="28">
        <v>73</v>
      </c>
      <c r="C87" s="4" t="s">
        <v>26</v>
      </c>
      <c r="D87" s="4">
        <v>1966</v>
      </c>
      <c r="E87" s="4">
        <v>101310028</v>
      </c>
      <c r="F87" s="4" t="s">
        <v>32</v>
      </c>
      <c r="G87" s="4" t="s">
        <v>32</v>
      </c>
      <c r="H87" s="4" t="s">
        <v>33</v>
      </c>
      <c r="I87" s="44">
        <v>1</v>
      </c>
      <c r="J87" s="45">
        <v>2000</v>
      </c>
      <c r="K87" s="45">
        <v>2000</v>
      </c>
      <c r="L87" s="45">
        <v>2000</v>
      </c>
      <c r="M87" s="44">
        <v>25</v>
      </c>
      <c r="N87" s="4"/>
    </row>
    <row r="88" spans="2:14" hidden="1" x14ac:dyDescent="0.25">
      <c r="B88" s="28">
        <v>74</v>
      </c>
      <c r="C88" s="4" t="s">
        <v>27</v>
      </c>
      <c r="D88" s="4">
        <v>1980</v>
      </c>
      <c r="E88" s="4">
        <v>101310029</v>
      </c>
      <c r="F88" s="4" t="s">
        <v>32</v>
      </c>
      <c r="G88" s="4" t="s">
        <v>32</v>
      </c>
      <c r="H88" s="4" t="s">
        <v>33</v>
      </c>
      <c r="I88" s="44">
        <v>1</v>
      </c>
      <c r="J88" s="45">
        <v>700</v>
      </c>
      <c r="K88" s="45">
        <v>700</v>
      </c>
      <c r="L88" s="45">
        <v>700</v>
      </c>
      <c r="M88" s="44">
        <v>25</v>
      </c>
      <c r="N88" s="4"/>
    </row>
    <row r="89" spans="2:14" ht="24" hidden="1" x14ac:dyDescent="0.25">
      <c r="B89" s="28">
        <v>76</v>
      </c>
      <c r="C89" s="4" t="s">
        <v>28</v>
      </c>
      <c r="D89" s="4">
        <v>1976</v>
      </c>
      <c r="E89" s="4">
        <v>101310031</v>
      </c>
      <c r="F89" s="4" t="s">
        <v>32</v>
      </c>
      <c r="G89" s="4" t="s">
        <v>32</v>
      </c>
      <c r="H89" s="4" t="s">
        <v>33</v>
      </c>
      <c r="I89" s="44">
        <v>1</v>
      </c>
      <c r="J89" s="45">
        <v>30231</v>
      </c>
      <c r="K89" s="45">
        <v>30231</v>
      </c>
      <c r="L89" s="45">
        <v>30231</v>
      </c>
      <c r="M89" s="44">
        <v>25</v>
      </c>
      <c r="N89" s="4" t="s">
        <v>34</v>
      </c>
    </row>
    <row r="90" spans="2:14" ht="24" hidden="1" x14ac:dyDescent="0.25">
      <c r="B90" s="28">
        <v>77</v>
      </c>
      <c r="C90" s="4" t="s">
        <v>29</v>
      </c>
      <c r="D90" s="4">
        <v>1976</v>
      </c>
      <c r="E90" s="4">
        <v>101310032</v>
      </c>
      <c r="F90" s="4" t="s">
        <v>32</v>
      </c>
      <c r="G90" s="4" t="s">
        <v>32</v>
      </c>
      <c r="H90" s="4" t="s">
        <v>33</v>
      </c>
      <c r="I90" s="44">
        <v>1</v>
      </c>
      <c r="J90" s="45">
        <v>15033</v>
      </c>
      <c r="K90" s="45">
        <v>15033</v>
      </c>
      <c r="L90" s="45">
        <v>15033</v>
      </c>
      <c r="M90" s="44">
        <v>25</v>
      </c>
      <c r="N90" s="4" t="s">
        <v>35</v>
      </c>
    </row>
    <row r="91" spans="2:14" hidden="1" x14ac:dyDescent="0.25">
      <c r="B91" s="28">
        <v>78</v>
      </c>
      <c r="C91" s="4" t="s">
        <v>530</v>
      </c>
      <c r="D91" s="4">
        <v>1964</v>
      </c>
      <c r="E91" s="4">
        <v>101310030</v>
      </c>
      <c r="F91" s="4" t="s">
        <v>32</v>
      </c>
      <c r="G91" s="4" t="s">
        <v>32</v>
      </c>
      <c r="H91" s="4" t="s">
        <v>33</v>
      </c>
      <c r="I91" s="46">
        <v>1</v>
      </c>
      <c r="J91" s="45">
        <v>13142</v>
      </c>
      <c r="K91" s="45">
        <v>13142</v>
      </c>
      <c r="L91" s="45">
        <v>13142</v>
      </c>
      <c r="M91" s="44">
        <v>20</v>
      </c>
      <c r="N91" s="4"/>
    </row>
    <row r="92" spans="2:14" hidden="1" x14ac:dyDescent="0.25">
      <c r="B92" s="28">
        <v>79</v>
      </c>
      <c r="C92" s="4" t="s">
        <v>30</v>
      </c>
      <c r="D92" s="4">
        <v>2012</v>
      </c>
      <c r="E92" s="4">
        <v>101330038</v>
      </c>
      <c r="F92" s="4" t="s">
        <v>32</v>
      </c>
      <c r="G92" s="4" t="s">
        <v>32</v>
      </c>
      <c r="H92" s="4" t="s">
        <v>36</v>
      </c>
      <c r="I92" s="47">
        <v>16.350000000000001</v>
      </c>
      <c r="J92" s="45">
        <v>2767</v>
      </c>
      <c r="K92" s="45">
        <v>1110.1099999999999</v>
      </c>
      <c r="L92" s="45">
        <v>2767</v>
      </c>
      <c r="M92" s="44">
        <v>20</v>
      </c>
      <c r="N92" s="4"/>
    </row>
    <row r="93" spans="2:14" hidden="1" x14ac:dyDescent="0.25">
      <c r="B93" s="28">
        <v>80</v>
      </c>
      <c r="C93" s="4" t="s">
        <v>31</v>
      </c>
      <c r="D93" s="4">
        <v>1989</v>
      </c>
      <c r="E93" s="4">
        <v>101330002</v>
      </c>
      <c r="F93" s="4" t="s">
        <v>32</v>
      </c>
      <c r="G93" s="4" t="s">
        <v>32</v>
      </c>
      <c r="H93" s="4" t="s">
        <v>37</v>
      </c>
      <c r="I93" s="48">
        <v>119</v>
      </c>
      <c r="J93" s="45">
        <v>2476</v>
      </c>
      <c r="K93" s="45">
        <v>2476</v>
      </c>
      <c r="L93" s="45">
        <v>2476</v>
      </c>
      <c r="M93" s="44">
        <v>20</v>
      </c>
      <c r="N93" s="4" t="s">
        <v>38</v>
      </c>
    </row>
    <row r="94" spans="2:14" ht="24" hidden="1" x14ac:dyDescent="0.25">
      <c r="B94" s="28">
        <v>81</v>
      </c>
      <c r="C94" s="4" t="s">
        <v>568</v>
      </c>
      <c r="D94" s="4"/>
      <c r="E94" s="4">
        <v>101330009</v>
      </c>
      <c r="F94" s="4" t="s">
        <v>32</v>
      </c>
      <c r="G94" s="4" t="s">
        <v>32</v>
      </c>
      <c r="H94" s="4" t="s">
        <v>532</v>
      </c>
      <c r="I94" s="49">
        <v>0.99399999999999999</v>
      </c>
      <c r="J94" s="45">
        <v>0</v>
      </c>
      <c r="K94" s="45">
        <v>0</v>
      </c>
      <c r="L94" s="45">
        <v>0</v>
      </c>
      <c r="M94" s="44"/>
      <c r="N94" s="4"/>
    </row>
    <row r="95" spans="2:14" ht="24" hidden="1" x14ac:dyDescent="0.25">
      <c r="B95" s="28">
        <v>82</v>
      </c>
      <c r="C95" s="4" t="s">
        <v>569</v>
      </c>
      <c r="D95" s="4"/>
      <c r="E95" s="4">
        <v>101330010</v>
      </c>
      <c r="F95" s="4" t="s">
        <v>32</v>
      </c>
      <c r="G95" s="4" t="s">
        <v>32</v>
      </c>
      <c r="H95" s="4" t="s">
        <v>532</v>
      </c>
      <c r="I95" s="49">
        <v>1.1859999999999999</v>
      </c>
      <c r="J95" s="45">
        <v>0</v>
      </c>
      <c r="K95" s="45">
        <v>0</v>
      </c>
      <c r="L95" s="45">
        <v>0</v>
      </c>
      <c r="M95" s="44"/>
      <c r="N95" s="4"/>
    </row>
    <row r="96" spans="2:14" ht="24" hidden="1" x14ac:dyDescent="0.25">
      <c r="B96" s="28">
        <v>83</v>
      </c>
      <c r="C96" s="4" t="s">
        <v>570</v>
      </c>
      <c r="D96" s="4"/>
      <c r="E96" s="4">
        <v>101330012</v>
      </c>
      <c r="F96" s="4" t="s">
        <v>32</v>
      </c>
      <c r="G96" s="4" t="s">
        <v>32</v>
      </c>
      <c r="H96" s="4" t="s">
        <v>532</v>
      </c>
      <c r="I96" s="49">
        <v>0.68100000000000005</v>
      </c>
      <c r="J96" s="45">
        <v>0</v>
      </c>
      <c r="K96" s="45">
        <v>0</v>
      </c>
      <c r="L96" s="45">
        <v>0</v>
      </c>
      <c r="M96" s="44"/>
      <c r="N96" s="4"/>
    </row>
    <row r="97" spans="2:14" ht="24" hidden="1" x14ac:dyDescent="0.25">
      <c r="B97" s="28">
        <v>84</v>
      </c>
      <c r="C97" s="4" t="s">
        <v>571</v>
      </c>
      <c r="D97" s="4"/>
      <c r="E97" s="4">
        <v>101330013</v>
      </c>
      <c r="F97" s="4" t="s">
        <v>32</v>
      </c>
      <c r="G97" s="4" t="s">
        <v>32</v>
      </c>
      <c r="H97" s="4" t="s">
        <v>532</v>
      </c>
      <c r="I97" s="49">
        <v>1.1890000000000001</v>
      </c>
      <c r="J97" s="45">
        <v>0</v>
      </c>
      <c r="K97" s="45">
        <v>0</v>
      </c>
      <c r="L97" s="45">
        <v>0</v>
      </c>
      <c r="M97" s="44"/>
      <c r="N97" s="4"/>
    </row>
    <row r="98" spans="2:14" ht="24" hidden="1" x14ac:dyDescent="0.25">
      <c r="B98" s="28">
        <v>85</v>
      </c>
      <c r="C98" s="4" t="s">
        <v>572</v>
      </c>
      <c r="D98" s="4"/>
      <c r="E98" s="4">
        <v>101330014</v>
      </c>
      <c r="F98" s="4" t="s">
        <v>32</v>
      </c>
      <c r="G98" s="4" t="s">
        <v>32</v>
      </c>
      <c r="H98" s="4" t="s">
        <v>532</v>
      </c>
      <c r="I98" s="49">
        <v>0.77100000000000002</v>
      </c>
      <c r="J98" s="45">
        <v>0</v>
      </c>
      <c r="K98" s="45">
        <v>0</v>
      </c>
      <c r="L98" s="45">
        <v>0</v>
      </c>
      <c r="M98" s="44"/>
      <c r="N98" s="4"/>
    </row>
    <row r="99" spans="2:14" ht="24" hidden="1" x14ac:dyDescent="0.25">
      <c r="B99" s="28">
        <v>86</v>
      </c>
      <c r="C99" s="4" t="s">
        <v>573</v>
      </c>
      <c r="D99" s="4"/>
      <c r="E99" s="4">
        <v>101330015</v>
      </c>
      <c r="F99" s="4" t="s">
        <v>32</v>
      </c>
      <c r="G99" s="4" t="s">
        <v>32</v>
      </c>
      <c r="H99" s="4" t="s">
        <v>532</v>
      </c>
      <c r="I99" s="49">
        <v>0.59</v>
      </c>
      <c r="J99" s="45">
        <v>0</v>
      </c>
      <c r="K99" s="45">
        <v>0</v>
      </c>
      <c r="L99" s="45">
        <v>0</v>
      </c>
      <c r="M99" s="44"/>
      <c r="N99" s="4"/>
    </row>
    <row r="100" spans="2:14" ht="24" hidden="1" x14ac:dyDescent="0.25">
      <c r="B100" s="28">
        <v>87</v>
      </c>
      <c r="C100" s="4" t="s">
        <v>574</v>
      </c>
      <c r="D100" s="4"/>
      <c r="E100" s="4">
        <v>101330016</v>
      </c>
      <c r="F100" s="4" t="s">
        <v>32</v>
      </c>
      <c r="G100" s="4" t="s">
        <v>32</v>
      </c>
      <c r="H100" s="4" t="s">
        <v>532</v>
      </c>
      <c r="I100" s="49">
        <v>1.3580000000000001</v>
      </c>
      <c r="J100" s="45">
        <v>0</v>
      </c>
      <c r="K100" s="45">
        <v>0</v>
      </c>
      <c r="L100" s="45">
        <v>0</v>
      </c>
      <c r="M100" s="44"/>
      <c r="N100" s="4"/>
    </row>
    <row r="101" spans="2:14" ht="24" hidden="1" x14ac:dyDescent="0.25">
      <c r="B101" s="28">
        <v>88</v>
      </c>
      <c r="C101" s="4" t="s">
        <v>575</v>
      </c>
      <c r="D101" s="4"/>
      <c r="E101" s="4">
        <v>101330019</v>
      </c>
      <c r="F101" s="4" t="s">
        <v>32</v>
      </c>
      <c r="G101" s="4" t="s">
        <v>32</v>
      </c>
      <c r="H101" s="4" t="s">
        <v>532</v>
      </c>
      <c r="I101" s="49">
        <v>1.3480000000000001</v>
      </c>
      <c r="J101" s="45">
        <v>0</v>
      </c>
      <c r="K101" s="45">
        <v>0</v>
      </c>
      <c r="L101" s="45">
        <v>0</v>
      </c>
      <c r="M101" s="44"/>
      <c r="N101" s="4"/>
    </row>
    <row r="102" spans="2:14" ht="24" hidden="1" x14ac:dyDescent="0.25">
      <c r="B102" s="28">
        <v>89</v>
      </c>
      <c r="C102" s="4" t="s">
        <v>576</v>
      </c>
      <c r="D102" s="4"/>
      <c r="E102" s="4">
        <v>101330020</v>
      </c>
      <c r="F102" s="4" t="s">
        <v>32</v>
      </c>
      <c r="G102" s="4" t="s">
        <v>32</v>
      </c>
      <c r="H102" s="4" t="s">
        <v>532</v>
      </c>
      <c r="I102" s="49">
        <v>0.20200000000000001</v>
      </c>
      <c r="J102" s="45">
        <v>0</v>
      </c>
      <c r="K102" s="45">
        <v>0</v>
      </c>
      <c r="L102" s="45">
        <v>0</v>
      </c>
      <c r="M102" s="44"/>
      <c r="N102" s="4"/>
    </row>
    <row r="103" spans="2:14" ht="24" hidden="1" x14ac:dyDescent="0.25">
      <c r="B103" s="28">
        <v>90</v>
      </c>
      <c r="C103" s="4" t="s">
        <v>577</v>
      </c>
      <c r="D103" s="4"/>
      <c r="E103" s="4">
        <v>101330006</v>
      </c>
      <c r="F103" s="4" t="s">
        <v>32</v>
      </c>
      <c r="G103" s="4" t="s">
        <v>32</v>
      </c>
      <c r="H103" s="4" t="s">
        <v>532</v>
      </c>
      <c r="I103" s="49">
        <v>0.51</v>
      </c>
      <c r="J103" s="45">
        <v>0</v>
      </c>
      <c r="K103" s="45">
        <v>0</v>
      </c>
      <c r="L103" s="45">
        <v>0</v>
      </c>
      <c r="M103" s="44"/>
      <c r="N103" s="4"/>
    </row>
    <row r="104" spans="2:14" ht="24" hidden="1" x14ac:dyDescent="0.25">
      <c r="B104" s="28">
        <v>91</v>
      </c>
      <c r="C104" s="4" t="s">
        <v>578</v>
      </c>
      <c r="D104" s="4"/>
      <c r="E104" s="4">
        <v>101330038</v>
      </c>
      <c r="F104" s="4" t="s">
        <v>32</v>
      </c>
      <c r="G104" s="4" t="s">
        <v>32</v>
      </c>
      <c r="H104" s="4" t="s">
        <v>532</v>
      </c>
      <c r="I104" s="49">
        <v>1.07</v>
      </c>
      <c r="J104" s="45">
        <v>0</v>
      </c>
      <c r="K104" s="45">
        <v>0</v>
      </c>
      <c r="L104" s="45">
        <v>0</v>
      </c>
      <c r="M104" s="44"/>
      <c r="N104" s="4"/>
    </row>
    <row r="105" spans="2:14" ht="24" hidden="1" x14ac:dyDescent="0.25">
      <c r="B105" s="28">
        <v>92</v>
      </c>
      <c r="C105" s="4" t="s">
        <v>579</v>
      </c>
      <c r="D105" s="4"/>
      <c r="E105" s="4">
        <v>101330039</v>
      </c>
      <c r="F105" s="4" t="s">
        <v>32</v>
      </c>
      <c r="G105" s="4" t="s">
        <v>32</v>
      </c>
      <c r="H105" s="4" t="s">
        <v>532</v>
      </c>
      <c r="I105" s="49">
        <v>0.9</v>
      </c>
      <c r="J105" s="45">
        <v>0</v>
      </c>
      <c r="K105" s="45">
        <v>0</v>
      </c>
      <c r="L105" s="45">
        <v>0</v>
      </c>
      <c r="M105" s="44"/>
      <c r="N105" s="4"/>
    </row>
    <row r="106" spans="2:14" ht="24" hidden="1" x14ac:dyDescent="0.25">
      <c r="B106" s="28">
        <v>93</v>
      </c>
      <c r="C106" s="4" t="s">
        <v>580</v>
      </c>
      <c r="D106" s="4"/>
      <c r="E106" s="4">
        <v>101330040</v>
      </c>
      <c r="F106" s="4" t="s">
        <v>32</v>
      </c>
      <c r="G106" s="4" t="s">
        <v>32</v>
      </c>
      <c r="H106" s="4" t="s">
        <v>532</v>
      </c>
      <c r="I106" s="49">
        <v>2.016</v>
      </c>
      <c r="J106" s="45">
        <v>0</v>
      </c>
      <c r="K106" s="45">
        <v>0</v>
      </c>
      <c r="L106" s="45">
        <v>0</v>
      </c>
      <c r="M106" s="44"/>
      <c r="N106" s="4"/>
    </row>
    <row r="107" spans="2:14" ht="24" hidden="1" x14ac:dyDescent="0.25">
      <c r="B107" s="28">
        <v>94</v>
      </c>
      <c r="C107" s="4" t="s">
        <v>581</v>
      </c>
      <c r="D107" s="4"/>
      <c r="E107" s="4">
        <v>101330041</v>
      </c>
      <c r="F107" s="4" t="s">
        <v>32</v>
      </c>
      <c r="G107" s="4" t="s">
        <v>32</v>
      </c>
      <c r="H107" s="4" t="s">
        <v>532</v>
      </c>
      <c r="I107" s="49">
        <v>2.1520000000000001</v>
      </c>
      <c r="J107" s="45">
        <v>0</v>
      </c>
      <c r="K107" s="45">
        <v>0</v>
      </c>
      <c r="L107" s="45">
        <v>0</v>
      </c>
      <c r="M107" s="44"/>
      <c r="N107" s="4"/>
    </row>
    <row r="108" spans="2:14" ht="24" hidden="1" x14ac:dyDescent="0.25">
      <c r="B108" s="28">
        <v>95</v>
      </c>
      <c r="C108" s="4" t="s">
        <v>582</v>
      </c>
      <c r="D108" s="4"/>
      <c r="E108" s="4">
        <v>101330042</v>
      </c>
      <c r="F108" s="4" t="s">
        <v>32</v>
      </c>
      <c r="G108" s="4" t="s">
        <v>32</v>
      </c>
      <c r="H108" s="4" t="s">
        <v>532</v>
      </c>
      <c r="I108" s="49">
        <v>0.40200000000000002</v>
      </c>
      <c r="J108" s="45">
        <v>0</v>
      </c>
      <c r="K108" s="45">
        <v>0</v>
      </c>
      <c r="L108" s="45">
        <v>0</v>
      </c>
      <c r="M108" s="44"/>
      <c r="N108" s="4"/>
    </row>
    <row r="109" spans="2:14" ht="24" hidden="1" x14ac:dyDescent="0.25">
      <c r="B109" s="28">
        <v>96</v>
      </c>
      <c r="C109" s="4" t="s">
        <v>583</v>
      </c>
      <c r="D109" s="4"/>
      <c r="E109" s="4">
        <v>101330043</v>
      </c>
      <c r="F109" s="4" t="s">
        <v>32</v>
      </c>
      <c r="G109" s="4" t="s">
        <v>32</v>
      </c>
      <c r="H109" s="4" t="s">
        <v>532</v>
      </c>
      <c r="I109" s="49">
        <v>0.35</v>
      </c>
      <c r="J109" s="45">
        <v>0</v>
      </c>
      <c r="K109" s="45">
        <v>0</v>
      </c>
      <c r="L109" s="45">
        <v>0</v>
      </c>
      <c r="M109" s="44"/>
      <c r="N109" s="4"/>
    </row>
    <row r="110" spans="2:14" ht="36" hidden="1" x14ac:dyDescent="0.25">
      <c r="B110" s="28">
        <v>97</v>
      </c>
      <c r="C110" s="4" t="s">
        <v>584</v>
      </c>
      <c r="D110" s="4"/>
      <c r="E110" s="4">
        <v>101330017</v>
      </c>
      <c r="F110" s="4" t="s">
        <v>32</v>
      </c>
      <c r="G110" s="4" t="s">
        <v>32</v>
      </c>
      <c r="H110" s="4" t="s">
        <v>532</v>
      </c>
      <c r="I110" s="49">
        <v>0.34399999999999997</v>
      </c>
      <c r="J110" s="45">
        <v>0</v>
      </c>
      <c r="K110" s="45">
        <v>0</v>
      </c>
      <c r="L110" s="45">
        <v>0</v>
      </c>
      <c r="M110" s="44"/>
      <c r="N110" s="4"/>
    </row>
    <row r="111" spans="2:14" ht="24" hidden="1" x14ac:dyDescent="0.25">
      <c r="B111" s="28">
        <v>98</v>
      </c>
      <c r="C111" s="4" t="s">
        <v>585</v>
      </c>
      <c r="D111" s="4"/>
      <c r="E111" s="4">
        <v>101330044</v>
      </c>
      <c r="F111" s="4" t="s">
        <v>32</v>
      </c>
      <c r="G111" s="4" t="s">
        <v>32</v>
      </c>
      <c r="H111" s="4" t="s">
        <v>532</v>
      </c>
      <c r="I111" s="49">
        <v>0.4</v>
      </c>
      <c r="J111" s="45">
        <v>0</v>
      </c>
      <c r="K111" s="45">
        <v>0</v>
      </c>
      <c r="L111" s="45">
        <v>0</v>
      </c>
      <c r="M111" s="44"/>
      <c r="N111" s="4"/>
    </row>
    <row r="112" spans="2:14" hidden="1" x14ac:dyDescent="0.25">
      <c r="B112" s="28"/>
      <c r="C112" s="40" t="s">
        <v>39</v>
      </c>
      <c r="D112" s="28"/>
      <c r="E112" s="28"/>
      <c r="F112" s="28"/>
      <c r="G112" s="28"/>
      <c r="H112" s="28"/>
      <c r="I112" s="28"/>
      <c r="J112" s="50">
        <f>SUM(J84:J94)</f>
        <v>99039</v>
      </c>
      <c r="K112" s="50">
        <f>SUM(K84:K93)</f>
        <v>97382.11</v>
      </c>
      <c r="L112" s="26">
        <f>SUM(L84:L93)</f>
        <v>99039</v>
      </c>
      <c r="M112" s="28"/>
      <c r="N112" s="28"/>
    </row>
    <row r="113" spans="2:14" hidden="1" x14ac:dyDescent="0.25">
      <c r="B113" s="28"/>
      <c r="C113" s="28"/>
      <c r="D113" s="28"/>
      <c r="E113" s="28"/>
      <c r="F113" s="28"/>
      <c r="G113" s="28"/>
      <c r="H113" s="28"/>
      <c r="I113" s="28"/>
      <c r="J113" s="11"/>
      <c r="K113" s="11"/>
      <c r="L113" s="11"/>
      <c r="M113" s="28"/>
      <c r="N113" s="28"/>
    </row>
    <row r="114" spans="2:14" hidden="1" x14ac:dyDescent="0.25">
      <c r="B114" s="28"/>
      <c r="C114" s="43">
        <v>1014</v>
      </c>
      <c r="D114" s="28"/>
      <c r="E114" s="28"/>
      <c r="F114" s="28"/>
      <c r="G114" s="28"/>
      <c r="H114" s="28"/>
      <c r="I114" s="28"/>
      <c r="J114" s="11"/>
      <c r="K114" s="11"/>
      <c r="L114" s="11"/>
      <c r="M114" s="28"/>
      <c r="N114" s="28"/>
    </row>
    <row r="115" spans="2:14" hidden="1" x14ac:dyDescent="0.25">
      <c r="B115" s="28">
        <v>99</v>
      </c>
      <c r="C115" s="4" t="s">
        <v>40</v>
      </c>
      <c r="D115" s="4">
        <v>1997</v>
      </c>
      <c r="E115" s="4">
        <v>101410001</v>
      </c>
      <c r="F115" s="4">
        <v>116</v>
      </c>
      <c r="G115" s="4" t="s">
        <v>32</v>
      </c>
      <c r="H115" s="4" t="s">
        <v>33</v>
      </c>
      <c r="I115" s="44">
        <v>1</v>
      </c>
      <c r="J115" s="45">
        <v>704</v>
      </c>
      <c r="K115" s="45">
        <v>704</v>
      </c>
      <c r="L115" s="45">
        <v>704</v>
      </c>
      <c r="M115" s="44">
        <v>10</v>
      </c>
      <c r="N115" s="4"/>
    </row>
    <row r="116" spans="2:14" hidden="1" x14ac:dyDescent="0.25">
      <c r="B116" s="28">
        <v>100</v>
      </c>
      <c r="C116" s="4" t="s">
        <v>41</v>
      </c>
      <c r="D116" s="4">
        <v>2007</v>
      </c>
      <c r="E116" s="4">
        <v>101480003</v>
      </c>
      <c r="F116" s="4" t="s">
        <v>32</v>
      </c>
      <c r="G116" s="4" t="s">
        <v>32</v>
      </c>
      <c r="H116" s="4" t="s">
        <v>42</v>
      </c>
      <c r="I116" s="44">
        <v>1</v>
      </c>
      <c r="J116" s="45">
        <v>3862</v>
      </c>
      <c r="K116" s="45">
        <v>3862</v>
      </c>
      <c r="L116" s="45">
        <v>3862</v>
      </c>
      <c r="M116" s="44">
        <v>10</v>
      </c>
      <c r="N116" s="4"/>
    </row>
    <row r="117" spans="2:14" hidden="1" x14ac:dyDescent="0.25">
      <c r="B117" s="28">
        <v>101</v>
      </c>
      <c r="C117" s="4" t="s">
        <v>43</v>
      </c>
      <c r="D117" s="4">
        <v>2013</v>
      </c>
      <c r="E117" s="4">
        <v>101480007</v>
      </c>
      <c r="F117" s="4" t="s">
        <v>32</v>
      </c>
      <c r="G117" s="4" t="s">
        <v>32</v>
      </c>
      <c r="H117" s="4" t="s">
        <v>42</v>
      </c>
      <c r="I117" s="44">
        <v>1</v>
      </c>
      <c r="J117" s="45">
        <v>4610</v>
      </c>
      <c r="K117" s="45">
        <v>3573</v>
      </c>
      <c r="L117" s="45">
        <v>4610</v>
      </c>
      <c r="M117" s="44">
        <v>10</v>
      </c>
      <c r="N117" s="4"/>
    </row>
    <row r="118" spans="2:14" hidden="1" x14ac:dyDescent="0.25">
      <c r="B118" s="28">
        <v>102</v>
      </c>
      <c r="C118" s="4" t="s">
        <v>43</v>
      </c>
      <c r="D118" s="4">
        <v>2014</v>
      </c>
      <c r="E118" s="4">
        <v>101480009</v>
      </c>
      <c r="F118" s="4" t="s">
        <v>32</v>
      </c>
      <c r="G118" s="4" t="s">
        <v>32</v>
      </c>
      <c r="H118" s="4" t="s">
        <v>42</v>
      </c>
      <c r="I118" s="44">
        <v>1</v>
      </c>
      <c r="J118" s="45">
        <v>5720</v>
      </c>
      <c r="K118" s="45">
        <v>3814.04</v>
      </c>
      <c r="L118" s="45">
        <v>5720</v>
      </c>
      <c r="M118" s="44">
        <v>10</v>
      </c>
      <c r="N118" s="4"/>
    </row>
    <row r="119" spans="2:14" ht="24" hidden="1" x14ac:dyDescent="0.25">
      <c r="B119" s="28">
        <v>103</v>
      </c>
      <c r="C119" s="4" t="s">
        <v>44</v>
      </c>
      <c r="D119" s="4">
        <v>2015</v>
      </c>
      <c r="E119" s="4">
        <v>101480010</v>
      </c>
      <c r="F119" s="4" t="s">
        <v>32</v>
      </c>
      <c r="G119" s="4" t="s">
        <v>32</v>
      </c>
      <c r="H119" s="4" t="s">
        <v>42</v>
      </c>
      <c r="I119" s="44">
        <v>1</v>
      </c>
      <c r="J119" s="45">
        <v>4991.1000000000004</v>
      </c>
      <c r="K119" s="45">
        <v>2537.14</v>
      </c>
      <c r="L119" s="45">
        <v>4991.1000000000004</v>
      </c>
      <c r="M119" s="44">
        <v>10</v>
      </c>
      <c r="N119" s="4"/>
    </row>
    <row r="120" spans="2:14" hidden="1" x14ac:dyDescent="0.25">
      <c r="B120" s="28">
        <v>104</v>
      </c>
      <c r="C120" s="4" t="s">
        <v>45</v>
      </c>
      <c r="D120" s="4">
        <v>2017</v>
      </c>
      <c r="E120" s="4">
        <v>101490036</v>
      </c>
      <c r="F120" s="4" t="s">
        <v>32</v>
      </c>
      <c r="G120" s="4" t="s">
        <v>32</v>
      </c>
      <c r="H120" s="4"/>
      <c r="I120" s="44">
        <v>1</v>
      </c>
      <c r="J120" s="45">
        <v>7200</v>
      </c>
      <c r="K120" s="45">
        <v>2556</v>
      </c>
      <c r="L120" s="45">
        <v>7200</v>
      </c>
      <c r="M120" s="44">
        <v>10</v>
      </c>
      <c r="N120" s="4"/>
    </row>
    <row r="121" spans="2:14" hidden="1" x14ac:dyDescent="0.25">
      <c r="B121" s="28"/>
      <c r="C121" s="40" t="s">
        <v>46</v>
      </c>
      <c r="D121" s="28"/>
      <c r="E121" s="28"/>
      <c r="F121" s="28"/>
      <c r="G121" s="28"/>
      <c r="H121" s="28"/>
      <c r="I121" s="28"/>
      <c r="J121" s="50">
        <f>SUM(J115:J120)</f>
        <v>27087.1</v>
      </c>
      <c r="K121" s="50">
        <f>SUM(K115:K120)</f>
        <v>17046.18</v>
      </c>
      <c r="L121" s="26">
        <f>SUM(L115:L120)</f>
        <v>27087.1</v>
      </c>
      <c r="M121" s="28"/>
      <c r="N121" s="28"/>
    </row>
    <row r="122" spans="2:14" hidden="1" x14ac:dyDescent="0.25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</row>
    <row r="123" spans="2:14" hidden="1" x14ac:dyDescent="0.25">
      <c r="B123" s="28"/>
      <c r="C123" s="43">
        <v>1015</v>
      </c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</row>
    <row r="124" spans="2:14" hidden="1" x14ac:dyDescent="0.25">
      <c r="B124" s="28">
        <v>105</v>
      </c>
      <c r="C124" s="4" t="s">
        <v>47</v>
      </c>
      <c r="D124" s="4">
        <v>2006</v>
      </c>
      <c r="E124" s="4">
        <v>101510004</v>
      </c>
      <c r="F124" s="4">
        <v>21230123353</v>
      </c>
      <c r="G124" s="4" t="s">
        <v>32</v>
      </c>
      <c r="H124" s="4" t="s">
        <v>32</v>
      </c>
      <c r="I124" s="44">
        <v>1</v>
      </c>
      <c r="J124" s="45">
        <v>40575</v>
      </c>
      <c r="K124" s="45">
        <v>40575</v>
      </c>
      <c r="L124" s="45">
        <v>40575</v>
      </c>
      <c r="M124" s="44">
        <v>7</v>
      </c>
      <c r="N124" s="28"/>
    </row>
    <row r="125" spans="2:14" hidden="1" x14ac:dyDescent="0.25">
      <c r="B125" s="28"/>
      <c r="C125" s="40" t="s">
        <v>48</v>
      </c>
      <c r="D125" s="28"/>
      <c r="E125" s="28"/>
      <c r="F125" s="28"/>
      <c r="G125" s="28"/>
      <c r="H125" s="28"/>
      <c r="I125" s="28"/>
      <c r="J125" s="51">
        <v>40575</v>
      </c>
      <c r="K125" s="51">
        <v>40575</v>
      </c>
      <c r="L125" s="51">
        <v>40575</v>
      </c>
      <c r="M125" s="28"/>
      <c r="N125" s="28"/>
    </row>
    <row r="126" spans="2:14" hidden="1" x14ac:dyDescent="0.25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</row>
    <row r="127" spans="2:14" hidden="1" x14ac:dyDescent="0.25">
      <c r="B127" s="28"/>
      <c r="C127" s="43">
        <v>1016</v>
      </c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</row>
    <row r="128" spans="2:14" hidden="1" x14ac:dyDescent="0.25">
      <c r="B128" s="28">
        <v>106</v>
      </c>
      <c r="C128" s="4" t="s">
        <v>49</v>
      </c>
      <c r="D128" s="4">
        <v>2005</v>
      </c>
      <c r="E128" s="4">
        <v>101630001</v>
      </c>
      <c r="F128" s="4" t="s">
        <v>32</v>
      </c>
      <c r="G128" s="4" t="s">
        <v>32</v>
      </c>
      <c r="H128" s="4" t="s">
        <v>42</v>
      </c>
      <c r="I128" s="44">
        <v>1</v>
      </c>
      <c r="J128" s="45">
        <v>1554</v>
      </c>
      <c r="K128" s="45">
        <v>1554</v>
      </c>
      <c r="L128" s="45">
        <v>1554</v>
      </c>
      <c r="M128" s="44">
        <v>10</v>
      </c>
      <c r="N128" s="4"/>
    </row>
    <row r="129" spans="2:14" hidden="1" x14ac:dyDescent="0.25">
      <c r="B129" s="28">
        <v>107</v>
      </c>
      <c r="C129" s="4" t="s">
        <v>50</v>
      </c>
      <c r="D129" s="4">
        <v>2010</v>
      </c>
      <c r="E129" s="4">
        <v>101630003</v>
      </c>
      <c r="F129" s="4" t="s">
        <v>32</v>
      </c>
      <c r="G129" s="4" t="s">
        <v>32</v>
      </c>
      <c r="H129" s="4" t="s">
        <v>42</v>
      </c>
      <c r="I129" s="44">
        <v>1</v>
      </c>
      <c r="J129" s="45">
        <v>1665</v>
      </c>
      <c r="K129" s="45">
        <v>1665</v>
      </c>
      <c r="L129" s="45">
        <v>1665</v>
      </c>
      <c r="M129" s="44">
        <v>10</v>
      </c>
      <c r="N129" s="4"/>
    </row>
    <row r="130" spans="2:14" hidden="1" x14ac:dyDescent="0.25">
      <c r="B130" s="28">
        <v>108</v>
      </c>
      <c r="C130" s="4" t="s">
        <v>51</v>
      </c>
      <c r="D130" s="4">
        <v>2018</v>
      </c>
      <c r="E130" s="4">
        <v>101630005</v>
      </c>
      <c r="F130" s="4" t="s">
        <v>32</v>
      </c>
      <c r="G130" s="4" t="s">
        <v>32</v>
      </c>
      <c r="H130" s="4" t="s">
        <v>42</v>
      </c>
      <c r="I130" s="44">
        <v>1</v>
      </c>
      <c r="J130" s="45">
        <v>18940</v>
      </c>
      <c r="K130" s="45">
        <v>4103.67</v>
      </c>
      <c r="L130" s="45">
        <v>18940</v>
      </c>
      <c r="M130" s="44">
        <v>10</v>
      </c>
      <c r="N130" s="4"/>
    </row>
    <row r="131" spans="2:14" hidden="1" x14ac:dyDescent="0.25">
      <c r="B131" s="28">
        <v>109</v>
      </c>
      <c r="C131" s="4" t="s">
        <v>51</v>
      </c>
      <c r="D131" s="4">
        <v>2018</v>
      </c>
      <c r="E131" s="4">
        <v>101630006</v>
      </c>
      <c r="F131" s="4" t="s">
        <v>32</v>
      </c>
      <c r="G131" s="4" t="s">
        <v>32</v>
      </c>
      <c r="H131" s="4" t="s">
        <v>42</v>
      </c>
      <c r="I131" s="44">
        <v>1</v>
      </c>
      <c r="J131" s="45">
        <v>12400</v>
      </c>
      <c r="K131" s="45">
        <v>2686.67</v>
      </c>
      <c r="L131" s="45">
        <v>12400</v>
      </c>
      <c r="M131" s="44">
        <v>10</v>
      </c>
      <c r="N131" s="4"/>
    </row>
    <row r="132" spans="2:14" hidden="1" x14ac:dyDescent="0.25">
      <c r="B132" s="28">
        <v>110</v>
      </c>
      <c r="C132" s="4" t="s">
        <v>49</v>
      </c>
      <c r="D132" s="4">
        <v>2018</v>
      </c>
      <c r="E132" s="4">
        <v>101630004</v>
      </c>
      <c r="F132" s="4" t="s">
        <v>32</v>
      </c>
      <c r="G132" s="4" t="s">
        <v>32</v>
      </c>
      <c r="H132" s="4" t="s">
        <v>42</v>
      </c>
      <c r="I132" s="44">
        <v>1</v>
      </c>
      <c r="J132" s="45">
        <v>6500</v>
      </c>
      <c r="K132" s="45">
        <v>1950</v>
      </c>
      <c r="L132" s="45">
        <v>6500</v>
      </c>
      <c r="M132" s="44">
        <v>10</v>
      </c>
      <c r="N132" s="4"/>
    </row>
    <row r="133" spans="2:14" hidden="1" x14ac:dyDescent="0.25">
      <c r="B133" s="28"/>
      <c r="C133" s="40" t="s">
        <v>52</v>
      </c>
      <c r="D133" s="28"/>
      <c r="E133" s="28"/>
      <c r="F133" s="28"/>
      <c r="G133" s="28"/>
      <c r="H133" s="28"/>
      <c r="I133" s="28"/>
      <c r="J133" s="50">
        <f>SUM(J128:J132)</f>
        <v>41059</v>
      </c>
      <c r="K133" s="50">
        <f>SUM(K128:K132)</f>
        <v>11959.34</v>
      </c>
      <c r="L133" s="26">
        <f>SUM(L128:L132)</f>
        <v>41059</v>
      </c>
      <c r="M133" s="28"/>
      <c r="N133" s="28"/>
    </row>
    <row r="134" spans="2:14" hidden="1" x14ac:dyDescent="0.25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</row>
    <row r="135" spans="2:14" hidden="1" x14ac:dyDescent="0.25">
      <c r="B135" s="28"/>
      <c r="C135" s="43">
        <v>1019</v>
      </c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</row>
    <row r="136" spans="2:14" ht="26.25" hidden="1" customHeight="1" x14ac:dyDescent="0.25">
      <c r="B136" s="28">
        <v>111</v>
      </c>
      <c r="C136" s="4" t="s">
        <v>53</v>
      </c>
      <c r="D136" s="4">
        <v>2008</v>
      </c>
      <c r="E136" s="4">
        <v>101920001</v>
      </c>
      <c r="F136" s="4" t="s">
        <v>32</v>
      </c>
      <c r="G136" s="4" t="s">
        <v>32</v>
      </c>
      <c r="H136" s="4" t="s">
        <v>33</v>
      </c>
      <c r="I136" s="44">
        <v>1</v>
      </c>
      <c r="J136" s="45">
        <v>135</v>
      </c>
      <c r="K136" s="45"/>
      <c r="L136" s="45">
        <v>135</v>
      </c>
      <c r="M136" s="44"/>
      <c r="N136" s="4"/>
    </row>
    <row r="137" spans="2:14" ht="25.5" hidden="1" customHeight="1" x14ac:dyDescent="0.25">
      <c r="B137" s="28">
        <v>112</v>
      </c>
      <c r="C137" s="4" t="s">
        <v>53</v>
      </c>
      <c r="D137" s="4">
        <v>2008</v>
      </c>
      <c r="E137" s="4">
        <v>101920002</v>
      </c>
      <c r="F137" s="4" t="s">
        <v>32</v>
      </c>
      <c r="G137" s="4" t="s">
        <v>32</v>
      </c>
      <c r="H137" s="4" t="s">
        <v>33</v>
      </c>
      <c r="I137" s="44">
        <v>1</v>
      </c>
      <c r="J137" s="45">
        <v>93</v>
      </c>
      <c r="K137" s="45"/>
      <c r="L137" s="45">
        <v>93</v>
      </c>
      <c r="M137" s="44"/>
      <c r="N137" s="4"/>
    </row>
    <row r="138" spans="2:14" ht="25.5" customHeight="1" x14ac:dyDescent="0.25">
      <c r="B138" s="28"/>
      <c r="C138" s="52">
        <v>1019</v>
      </c>
      <c r="D138" s="4"/>
      <c r="E138" s="4"/>
      <c r="F138" s="4"/>
      <c r="G138" s="4"/>
      <c r="H138" s="4"/>
      <c r="I138" s="44"/>
      <c r="J138" s="45"/>
      <c r="K138" s="45"/>
      <c r="L138" s="45"/>
      <c r="M138" s="44"/>
      <c r="N138" s="4"/>
    </row>
    <row r="139" spans="2:14" ht="24.75" customHeight="1" x14ac:dyDescent="0.25">
      <c r="B139" s="28">
        <v>1</v>
      </c>
      <c r="C139" s="4" t="s">
        <v>54</v>
      </c>
      <c r="D139" s="4">
        <v>2008</v>
      </c>
      <c r="E139" s="4">
        <v>101920003</v>
      </c>
      <c r="F139" s="4" t="s">
        <v>32</v>
      </c>
      <c r="G139" s="4" t="s">
        <v>32</v>
      </c>
      <c r="H139" s="4" t="s">
        <v>33</v>
      </c>
      <c r="I139" s="44">
        <v>1</v>
      </c>
      <c r="J139" s="45">
        <v>135</v>
      </c>
      <c r="K139" s="45"/>
      <c r="L139" s="45">
        <v>135</v>
      </c>
      <c r="M139" s="44"/>
      <c r="N139" s="4"/>
    </row>
    <row r="140" spans="2:14" ht="24" customHeight="1" x14ac:dyDescent="0.25">
      <c r="B140" s="28">
        <v>2</v>
      </c>
      <c r="C140" s="4" t="s">
        <v>54</v>
      </c>
      <c r="D140" s="4">
        <v>2008</v>
      </c>
      <c r="E140" s="4">
        <v>101920004</v>
      </c>
      <c r="F140" s="4" t="s">
        <v>32</v>
      </c>
      <c r="G140" s="4" t="s">
        <v>32</v>
      </c>
      <c r="H140" s="4" t="s">
        <v>33</v>
      </c>
      <c r="I140" s="44">
        <v>1</v>
      </c>
      <c r="J140" s="45">
        <v>92</v>
      </c>
      <c r="K140" s="45"/>
      <c r="L140" s="45">
        <v>92</v>
      </c>
      <c r="M140" s="44"/>
      <c r="N140" s="4"/>
    </row>
    <row r="141" spans="2:14" ht="24" hidden="1" customHeight="1" x14ac:dyDescent="0.25">
      <c r="B141" s="28">
        <v>115</v>
      </c>
      <c r="C141" s="4" t="s">
        <v>55</v>
      </c>
      <c r="D141" s="4">
        <v>2008</v>
      </c>
      <c r="E141" s="4">
        <v>101920006</v>
      </c>
      <c r="F141" s="4" t="s">
        <v>32</v>
      </c>
      <c r="G141" s="4" t="s">
        <v>32</v>
      </c>
      <c r="H141" s="4" t="s">
        <v>33</v>
      </c>
      <c r="I141" s="44">
        <v>1</v>
      </c>
      <c r="J141" s="45">
        <v>225</v>
      </c>
      <c r="K141" s="45"/>
      <c r="L141" s="45">
        <v>225</v>
      </c>
      <c r="M141" s="44"/>
      <c r="N141" s="4"/>
    </row>
    <row r="142" spans="2:14" ht="24" hidden="1" customHeight="1" x14ac:dyDescent="0.25">
      <c r="B142" s="28">
        <v>116</v>
      </c>
      <c r="C142" s="4" t="s">
        <v>56</v>
      </c>
      <c r="D142" s="4">
        <v>2008</v>
      </c>
      <c r="E142" s="4">
        <v>101920007</v>
      </c>
      <c r="F142" s="4" t="s">
        <v>32</v>
      </c>
      <c r="G142" s="4" t="s">
        <v>32</v>
      </c>
      <c r="H142" s="4" t="s">
        <v>33</v>
      </c>
      <c r="I142" s="44">
        <v>1</v>
      </c>
      <c r="J142" s="45">
        <v>225</v>
      </c>
      <c r="K142" s="45"/>
      <c r="L142" s="45">
        <v>225</v>
      </c>
      <c r="M142" s="44"/>
      <c r="N142" s="4"/>
    </row>
    <row r="143" spans="2:14" ht="23.25" hidden="1" customHeight="1" x14ac:dyDescent="0.25">
      <c r="B143" s="28">
        <v>117</v>
      </c>
      <c r="C143" s="4" t="s">
        <v>57</v>
      </c>
      <c r="D143" s="4">
        <v>2009</v>
      </c>
      <c r="E143" s="4">
        <v>101920008</v>
      </c>
      <c r="F143" s="4" t="s">
        <v>32</v>
      </c>
      <c r="G143" s="4" t="s">
        <v>32</v>
      </c>
      <c r="H143" s="4" t="s">
        <v>33</v>
      </c>
      <c r="I143" s="44">
        <v>1</v>
      </c>
      <c r="J143" s="45">
        <v>2527</v>
      </c>
      <c r="K143" s="45"/>
      <c r="L143" s="45">
        <v>2527</v>
      </c>
      <c r="M143" s="44"/>
      <c r="N143" s="4"/>
    </row>
    <row r="144" spans="2:14" ht="36" hidden="1" x14ac:dyDescent="0.25">
      <c r="B144" s="28">
        <v>118</v>
      </c>
      <c r="C144" s="4" t="s">
        <v>58</v>
      </c>
      <c r="D144" s="4">
        <v>2011</v>
      </c>
      <c r="E144" s="4">
        <v>101920011</v>
      </c>
      <c r="F144" s="4" t="s">
        <v>32</v>
      </c>
      <c r="G144" s="4" t="s">
        <v>32</v>
      </c>
      <c r="H144" s="4" t="s">
        <v>33</v>
      </c>
      <c r="I144" s="44">
        <v>1</v>
      </c>
      <c r="J144" s="45">
        <v>331</v>
      </c>
      <c r="K144" s="45"/>
      <c r="L144" s="45">
        <v>331</v>
      </c>
      <c r="M144" s="44"/>
      <c r="N144" s="4"/>
    </row>
    <row r="145" spans="2:14" ht="24.75" hidden="1" customHeight="1" x14ac:dyDescent="0.25">
      <c r="B145" s="28">
        <v>119</v>
      </c>
      <c r="C145" s="4" t="s">
        <v>59</v>
      </c>
      <c r="D145" s="4">
        <v>2011</v>
      </c>
      <c r="E145" s="4">
        <v>101920012</v>
      </c>
      <c r="F145" s="4" t="s">
        <v>32</v>
      </c>
      <c r="G145" s="4" t="s">
        <v>32</v>
      </c>
      <c r="H145" s="4" t="s">
        <v>33</v>
      </c>
      <c r="I145" s="44">
        <v>1</v>
      </c>
      <c r="J145" s="45">
        <v>309</v>
      </c>
      <c r="K145" s="45"/>
      <c r="L145" s="45">
        <v>309</v>
      </c>
      <c r="M145" s="44"/>
      <c r="N145" s="4"/>
    </row>
    <row r="146" spans="2:14" ht="24" hidden="1" customHeight="1" x14ac:dyDescent="0.25">
      <c r="B146" s="28">
        <v>120</v>
      </c>
      <c r="C146" s="4" t="s">
        <v>60</v>
      </c>
      <c r="D146" s="4">
        <v>2011</v>
      </c>
      <c r="E146" s="4">
        <v>101920013</v>
      </c>
      <c r="F146" s="4" t="s">
        <v>32</v>
      </c>
      <c r="G146" s="4" t="s">
        <v>32</v>
      </c>
      <c r="H146" s="4" t="s">
        <v>33</v>
      </c>
      <c r="I146" s="44">
        <v>1</v>
      </c>
      <c r="J146" s="45">
        <v>1000</v>
      </c>
      <c r="K146" s="45"/>
      <c r="L146" s="45">
        <v>1000</v>
      </c>
      <c r="M146" s="44"/>
      <c r="N146" s="4"/>
    </row>
    <row r="147" spans="2:14" ht="24.75" hidden="1" customHeight="1" x14ac:dyDescent="0.25">
      <c r="B147" s="28">
        <v>121</v>
      </c>
      <c r="C147" s="4" t="s">
        <v>61</v>
      </c>
      <c r="D147" s="4">
        <v>2012</v>
      </c>
      <c r="E147" s="4">
        <v>101920014</v>
      </c>
      <c r="F147" s="4" t="s">
        <v>32</v>
      </c>
      <c r="G147" s="4" t="s">
        <v>32</v>
      </c>
      <c r="H147" s="4" t="s">
        <v>33</v>
      </c>
      <c r="I147" s="44">
        <v>1</v>
      </c>
      <c r="J147" s="45">
        <v>1800</v>
      </c>
      <c r="K147" s="45"/>
      <c r="L147" s="45">
        <v>1800</v>
      </c>
      <c r="M147" s="44"/>
      <c r="N147" s="4"/>
    </row>
    <row r="148" spans="2:14" hidden="1" x14ac:dyDescent="0.25">
      <c r="B148" s="28">
        <v>122</v>
      </c>
      <c r="C148" s="4" t="s">
        <v>62</v>
      </c>
      <c r="D148" s="4">
        <v>2012</v>
      </c>
      <c r="E148" s="4">
        <v>101920015</v>
      </c>
      <c r="F148" s="4" t="s">
        <v>32</v>
      </c>
      <c r="G148" s="4" t="s">
        <v>32</v>
      </c>
      <c r="H148" s="4" t="s">
        <v>33</v>
      </c>
      <c r="I148" s="44">
        <v>1</v>
      </c>
      <c r="J148" s="45">
        <v>5993</v>
      </c>
      <c r="K148" s="45"/>
      <c r="L148" s="45">
        <v>5993</v>
      </c>
      <c r="M148" s="44"/>
      <c r="N148" s="4"/>
    </row>
    <row r="149" spans="2:14" hidden="1" x14ac:dyDescent="0.25">
      <c r="B149" s="28">
        <v>123</v>
      </c>
      <c r="C149" s="4" t="s">
        <v>64</v>
      </c>
      <c r="D149" s="4">
        <v>2018</v>
      </c>
      <c r="E149" s="4">
        <v>101920016</v>
      </c>
      <c r="F149" s="4" t="s">
        <v>32</v>
      </c>
      <c r="G149" s="4" t="s">
        <v>32</v>
      </c>
      <c r="H149" s="4" t="s">
        <v>33</v>
      </c>
      <c r="I149" s="44">
        <v>1</v>
      </c>
      <c r="J149" s="45">
        <v>6023.86</v>
      </c>
      <c r="K149" s="45"/>
      <c r="L149" s="45">
        <v>6023.86</v>
      </c>
      <c r="M149" s="44"/>
      <c r="N149" s="4"/>
    </row>
    <row r="150" spans="2:14" hidden="1" x14ac:dyDescent="0.25">
      <c r="B150" s="28"/>
      <c r="C150" s="4"/>
      <c r="D150" s="4"/>
      <c r="E150" s="4"/>
      <c r="F150" s="4"/>
      <c r="G150" s="4"/>
      <c r="H150" s="4"/>
      <c r="I150" s="44"/>
      <c r="J150" s="45"/>
      <c r="K150" s="45"/>
      <c r="L150" s="45"/>
      <c r="M150" s="44"/>
      <c r="N150" s="4"/>
    </row>
    <row r="151" spans="2:14" hidden="1" x14ac:dyDescent="0.25">
      <c r="B151" s="28"/>
      <c r="C151" s="40" t="s">
        <v>65</v>
      </c>
      <c r="D151" s="28"/>
      <c r="E151" s="28"/>
      <c r="F151" s="28"/>
      <c r="G151" s="28"/>
      <c r="H151" s="28"/>
      <c r="I151" s="28"/>
      <c r="J151" s="50">
        <f>SUM(J136:J150)</f>
        <v>18888.86</v>
      </c>
      <c r="K151" s="50">
        <f>SUM(K136:K150)</f>
        <v>0</v>
      </c>
      <c r="L151" s="26">
        <f>SUM(L136:L150)</f>
        <v>18888.86</v>
      </c>
      <c r="M151" s="28"/>
      <c r="N151" s="28"/>
    </row>
    <row r="152" spans="2:14" hidden="1" x14ac:dyDescent="0.25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</row>
    <row r="153" spans="2:14" hidden="1" x14ac:dyDescent="0.25">
      <c r="B153" s="28"/>
      <c r="C153" s="43">
        <v>1113</v>
      </c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</row>
    <row r="154" spans="2:14" hidden="1" x14ac:dyDescent="0.25">
      <c r="B154" s="28">
        <v>124</v>
      </c>
      <c r="C154" s="4" t="s">
        <v>66</v>
      </c>
      <c r="D154" s="4">
        <v>1977</v>
      </c>
      <c r="E154" s="4">
        <v>11136002</v>
      </c>
      <c r="F154" s="4" t="s">
        <v>32</v>
      </c>
      <c r="G154" s="4" t="s">
        <v>32</v>
      </c>
      <c r="H154" s="4" t="s">
        <v>67</v>
      </c>
      <c r="I154" s="44">
        <v>1</v>
      </c>
      <c r="J154" s="45">
        <v>108</v>
      </c>
      <c r="K154" s="45">
        <v>54</v>
      </c>
      <c r="L154" s="45">
        <v>108</v>
      </c>
      <c r="M154" s="44">
        <v>10</v>
      </c>
      <c r="N154" s="4"/>
    </row>
    <row r="155" spans="2:14" hidden="1" x14ac:dyDescent="0.25">
      <c r="B155" s="28">
        <v>125</v>
      </c>
      <c r="C155" s="4" t="s">
        <v>68</v>
      </c>
      <c r="D155" s="4">
        <v>1990</v>
      </c>
      <c r="E155" s="4">
        <v>11136009</v>
      </c>
      <c r="F155" s="4" t="s">
        <v>32</v>
      </c>
      <c r="G155" s="4" t="s">
        <v>32</v>
      </c>
      <c r="H155" s="4" t="s">
        <v>67</v>
      </c>
      <c r="I155" s="44">
        <v>1</v>
      </c>
      <c r="J155" s="45">
        <v>299</v>
      </c>
      <c r="K155" s="45">
        <v>150</v>
      </c>
      <c r="L155" s="45">
        <v>299</v>
      </c>
      <c r="M155" s="44">
        <v>15</v>
      </c>
      <c r="N155" s="4"/>
    </row>
    <row r="156" spans="2:14" hidden="1" x14ac:dyDescent="0.25">
      <c r="B156" s="28">
        <v>126</v>
      </c>
      <c r="C156" s="4" t="s">
        <v>69</v>
      </c>
      <c r="D156" s="4">
        <v>2005</v>
      </c>
      <c r="E156" s="4">
        <v>11134016</v>
      </c>
      <c r="F156" s="4" t="s">
        <v>32</v>
      </c>
      <c r="G156" s="4" t="s">
        <v>32</v>
      </c>
      <c r="H156" s="4" t="s">
        <v>67</v>
      </c>
      <c r="I156" s="44">
        <v>1</v>
      </c>
      <c r="J156" s="45">
        <v>306</v>
      </c>
      <c r="K156" s="45">
        <v>153</v>
      </c>
      <c r="L156" s="45">
        <v>306</v>
      </c>
      <c r="M156" s="44">
        <v>10</v>
      </c>
      <c r="N156" s="4"/>
    </row>
    <row r="157" spans="2:14" hidden="1" x14ac:dyDescent="0.25">
      <c r="B157" s="28">
        <v>127</v>
      </c>
      <c r="C157" s="4" t="s">
        <v>70</v>
      </c>
      <c r="D157" s="4">
        <v>2005</v>
      </c>
      <c r="E157" s="4">
        <v>11136034</v>
      </c>
      <c r="F157" s="4" t="s">
        <v>32</v>
      </c>
      <c r="G157" s="4" t="s">
        <v>32</v>
      </c>
      <c r="H157" s="4" t="s">
        <v>67</v>
      </c>
      <c r="I157" s="44">
        <v>1</v>
      </c>
      <c r="J157" s="45">
        <v>408</v>
      </c>
      <c r="K157" s="45">
        <v>204</v>
      </c>
      <c r="L157" s="45">
        <v>408</v>
      </c>
      <c r="M157" s="44">
        <v>15</v>
      </c>
      <c r="N157" s="4"/>
    </row>
    <row r="158" spans="2:14" hidden="1" x14ac:dyDescent="0.25">
      <c r="B158" s="28">
        <v>128</v>
      </c>
      <c r="C158" s="4" t="s">
        <v>71</v>
      </c>
      <c r="D158" s="4">
        <v>2005</v>
      </c>
      <c r="E158" s="4">
        <v>11137036</v>
      </c>
      <c r="F158" s="4" t="s">
        <v>32</v>
      </c>
      <c r="G158" s="4" t="s">
        <v>32</v>
      </c>
      <c r="H158" s="4" t="s">
        <v>67</v>
      </c>
      <c r="I158" s="44">
        <v>8</v>
      </c>
      <c r="J158" s="45">
        <v>1833</v>
      </c>
      <c r="K158" s="45">
        <v>917</v>
      </c>
      <c r="L158" s="45">
        <v>1833</v>
      </c>
      <c r="M158" s="44">
        <v>20</v>
      </c>
      <c r="N158" s="52"/>
    </row>
    <row r="159" spans="2:14" hidden="1" x14ac:dyDescent="0.25">
      <c r="B159" s="28">
        <v>129</v>
      </c>
      <c r="C159" s="4" t="s">
        <v>72</v>
      </c>
      <c r="D159" s="4">
        <v>2006</v>
      </c>
      <c r="E159" s="4">
        <v>11137038</v>
      </c>
      <c r="F159" s="4" t="s">
        <v>32</v>
      </c>
      <c r="G159" s="4" t="s">
        <v>32</v>
      </c>
      <c r="H159" s="4" t="s">
        <v>67</v>
      </c>
      <c r="I159" s="44">
        <v>1</v>
      </c>
      <c r="J159" s="45">
        <v>117</v>
      </c>
      <c r="K159" s="45">
        <v>59</v>
      </c>
      <c r="L159" s="45">
        <v>117</v>
      </c>
      <c r="M159" s="44">
        <v>10</v>
      </c>
      <c r="N159" s="4"/>
    </row>
    <row r="160" spans="2:14" hidden="1" x14ac:dyDescent="0.25">
      <c r="B160" s="28">
        <v>130</v>
      </c>
      <c r="C160" s="4" t="s">
        <v>73</v>
      </c>
      <c r="D160" s="4">
        <v>2006</v>
      </c>
      <c r="E160" s="4" t="s">
        <v>74</v>
      </c>
      <c r="F160" s="4" t="s">
        <v>32</v>
      </c>
      <c r="G160" s="4" t="s">
        <v>32</v>
      </c>
      <c r="H160" s="4" t="s">
        <v>67</v>
      </c>
      <c r="I160" s="44">
        <v>4</v>
      </c>
      <c r="J160" s="45">
        <v>356</v>
      </c>
      <c r="K160" s="45">
        <v>178</v>
      </c>
      <c r="L160" s="45">
        <v>356</v>
      </c>
      <c r="M160" s="44">
        <v>15</v>
      </c>
      <c r="N160" s="4"/>
    </row>
    <row r="161" spans="2:14" hidden="1" x14ac:dyDescent="0.25">
      <c r="B161" s="28">
        <v>131</v>
      </c>
      <c r="C161" s="4" t="s">
        <v>75</v>
      </c>
      <c r="D161" s="4">
        <v>2006</v>
      </c>
      <c r="E161" s="4">
        <v>11137041</v>
      </c>
      <c r="F161" s="4" t="s">
        <v>32</v>
      </c>
      <c r="G161" s="4" t="s">
        <v>32</v>
      </c>
      <c r="H161" s="4" t="s">
        <v>67</v>
      </c>
      <c r="I161" s="44">
        <v>1</v>
      </c>
      <c r="J161" s="45">
        <v>29</v>
      </c>
      <c r="K161" s="45">
        <v>15</v>
      </c>
      <c r="L161" s="45">
        <v>29</v>
      </c>
      <c r="M161" s="44">
        <v>10</v>
      </c>
      <c r="N161" s="4"/>
    </row>
    <row r="162" spans="2:14" hidden="1" x14ac:dyDescent="0.25">
      <c r="B162" s="28">
        <v>132</v>
      </c>
      <c r="C162" s="4" t="s">
        <v>76</v>
      </c>
      <c r="D162" s="4">
        <v>2006</v>
      </c>
      <c r="E162" s="4">
        <v>11136040</v>
      </c>
      <c r="F162" s="4" t="s">
        <v>32</v>
      </c>
      <c r="G162" s="4" t="s">
        <v>32</v>
      </c>
      <c r="H162" s="4" t="s">
        <v>67</v>
      </c>
      <c r="I162" s="44">
        <v>1</v>
      </c>
      <c r="J162" s="45">
        <v>152</v>
      </c>
      <c r="K162" s="45">
        <v>76</v>
      </c>
      <c r="L162" s="45">
        <v>152</v>
      </c>
      <c r="M162" s="44">
        <v>10</v>
      </c>
      <c r="N162" s="4"/>
    </row>
    <row r="163" spans="2:14" hidden="1" x14ac:dyDescent="0.25">
      <c r="B163" s="28">
        <v>133</v>
      </c>
      <c r="C163" s="4" t="s">
        <v>76</v>
      </c>
      <c r="D163" s="4">
        <v>2006</v>
      </c>
      <c r="E163" s="4">
        <v>11136041</v>
      </c>
      <c r="F163" s="4" t="s">
        <v>32</v>
      </c>
      <c r="G163" s="4" t="s">
        <v>32</v>
      </c>
      <c r="H163" s="4" t="s">
        <v>67</v>
      </c>
      <c r="I163" s="44">
        <v>2</v>
      </c>
      <c r="J163" s="45">
        <v>122</v>
      </c>
      <c r="K163" s="45">
        <v>61</v>
      </c>
      <c r="L163" s="45">
        <v>122</v>
      </c>
      <c r="M163" s="44">
        <v>10</v>
      </c>
      <c r="N163" s="4"/>
    </row>
    <row r="164" spans="2:14" hidden="1" x14ac:dyDescent="0.25">
      <c r="B164" s="28">
        <v>134</v>
      </c>
      <c r="C164" s="4" t="s">
        <v>76</v>
      </c>
      <c r="D164" s="4">
        <v>2006</v>
      </c>
      <c r="E164" s="4">
        <v>11136042</v>
      </c>
      <c r="F164" s="4" t="s">
        <v>32</v>
      </c>
      <c r="G164" s="4" t="s">
        <v>32</v>
      </c>
      <c r="H164" s="4" t="s">
        <v>67</v>
      </c>
      <c r="I164" s="44">
        <v>1</v>
      </c>
      <c r="J164" s="45">
        <v>44</v>
      </c>
      <c r="K164" s="45">
        <v>22</v>
      </c>
      <c r="L164" s="45">
        <v>44</v>
      </c>
      <c r="M164" s="44">
        <v>10</v>
      </c>
      <c r="N164" s="4"/>
    </row>
    <row r="165" spans="2:14" hidden="1" x14ac:dyDescent="0.25">
      <c r="B165" s="28">
        <v>135</v>
      </c>
      <c r="C165" s="4" t="s">
        <v>77</v>
      </c>
      <c r="D165" s="4">
        <v>2006</v>
      </c>
      <c r="E165" s="4">
        <v>11137051</v>
      </c>
      <c r="F165" s="4" t="s">
        <v>32</v>
      </c>
      <c r="G165" s="4" t="s">
        <v>32</v>
      </c>
      <c r="H165" s="4" t="s">
        <v>67</v>
      </c>
      <c r="I165" s="44">
        <v>1</v>
      </c>
      <c r="J165" s="45">
        <v>748</v>
      </c>
      <c r="K165" s="45">
        <v>374</v>
      </c>
      <c r="L165" s="45">
        <v>748</v>
      </c>
      <c r="M165" s="44">
        <v>10</v>
      </c>
      <c r="N165" s="4" t="s">
        <v>105</v>
      </c>
    </row>
    <row r="166" spans="2:14" hidden="1" x14ac:dyDescent="0.25">
      <c r="B166" s="28">
        <v>136</v>
      </c>
      <c r="C166" s="4" t="s">
        <v>78</v>
      </c>
      <c r="D166" s="4">
        <v>2006</v>
      </c>
      <c r="E166" s="4">
        <v>11138054</v>
      </c>
      <c r="F166" s="4" t="s">
        <v>32</v>
      </c>
      <c r="G166" s="4" t="s">
        <v>32</v>
      </c>
      <c r="H166" s="4" t="s">
        <v>67</v>
      </c>
      <c r="I166" s="44">
        <v>1</v>
      </c>
      <c r="J166" s="45">
        <v>512</v>
      </c>
      <c r="K166" s="45">
        <v>256</v>
      </c>
      <c r="L166" s="45">
        <v>512</v>
      </c>
      <c r="M166" s="44">
        <v>10</v>
      </c>
      <c r="N166" s="4"/>
    </row>
    <row r="167" spans="2:14" hidden="1" x14ac:dyDescent="0.25">
      <c r="B167" s="28">
        <v>137</v>
      </c>
      <c r="C167" s="4" t="s">
        <v>79</v>
      </c>
      <c r="D167" s="4">
        <v>2006</v>
      </c>
      <c r="E167" s="4">
        <v>11137055</v>
      </c>
      <c r="F167" s="4" t="s">
        <v>32</v>
      </c>
      <c r="G167" s="4" t="s">
        <v>32</v>
      </c>
      <c r="H167" s="4" t="s">
        <v>67</v>
      </c>
      <c r="I167" s="44">
        <v>1</v>
      </c>
      <c r="J167" s="45">
        <v>177</v>
      </c>
      <c r="K167" s="45">
        <v>88</v>
      </c>
      <c r="L167" s="45">
        <v>177</v>
      </c>
      <c r="M167" s="44">
        <v>10</v>
      </c>
      <c r="N167" s="4"/>
    </row>
    <row r="168" spans="2:14" hidden="1" x14ac:dyDescent="0.25">
      <c r="B168" s="28">
        <v>138</v>
      </c>
      <c r="C168" s="4" t="s">
        <v>80</v>
      </c>
      <c r="D168" s="4">
        <v>2005</v>
      </c>
      <c r="E168" s="4">
        <v>11134017</v>
      </c>
      <c r="F168" s="4" t="s">
        <v>32</v>
      </c>
      <c r="G168" s="4" t="s">
        <v>32</v>
      </c>
      <c r="H168" s="4" t="s">
        <v>67</v>
      </c>
      <c r="I168" s="44">
        <v>1</v>
      </c>
      <c r="J168" s="45">
        <v>687</v>
      </c>
      <c r="K168" s="45">
        <v>343</v>
      </c>
      <c r="L168" s="45">
        <v>687</v>
      </c>
      <c r="M168" s="44">
        <v>10</v>
      </c>
      <c r="N168" s="4"/>
    </row>
    <row r="169" spans="2:14" hidden="1" x14ac:dyDescent="0.25">
      <c r="B169" s="28">
        <v>139</v>
      </c>
      <c r="C169" s="4" t="s">
        <v>81</v>
      </c>
      <c r="D169" s="4">
        <v>2008</v>
      </c>
      <c r="E169" s="4">
        <v>11137068</v>
      </c>
      <c r="F169" s="4" t="s">
        <v>32</v>
      </c>
      <c r="G169" s="4" t="s">
        <v>32</v>
      </c>
      <c r="H169" s="4" t="s">
        <v>67</v>
      </c>
      <c r="I169" s="44">
        <v>1</v>
      </c>
      <c r="J169" s="45">
        <v>105</v>
      </c>
      <c r="K169" s="45">
        <v>52</v>
      </c>
      <c r="L169" s="45">
        <v>105</v>
      </c>
      <c r="M169" s="44">
        <v>5</v>
      </c>
      <c r="N169" s="4"/>
    </row>
    <row r="170" spans="2:14" hidden="1" x14ac:dyDescent="0.25">
      <c r="B170" s="28">
        <v>140</v>
      </c>
      <c r="C170" s="4" t="s">
        <v>82</v>
      </c>
      <c r="D170" s="4">
        <v>2008</v>
      </c>
      <c r="E170" s="4">
        <v>11137069</v>
      </c>
      <c r="F170" s="4" t="s">
        <v>32</v>
      </c>
      <c r="G170" s="4" t="s">
        <v>32</v>
      </c>
      <c r="H170" s="4" t="s">
        <v>67</v>
      </c>
      <c r="I170" s="44">
        <v>1</v>
      </c>
      <c r="J170" s="45">
        <v>50</v>
      </c>
      <c r="K170" s="45">
        <v>25</v>
      </c>
      <c r="L170" s="45">
        <v>50</v>
      </c>
      <c r="M170" s="44">
        <v>5</v>
      </c>
      <c r="N170" s="4"/>
    </row>
    <row r="171" spans="2:14" hidden="1" x14ac:dyDescent="0.25">
      <c r="B171" s="28">
        <v>141</v>
      </c>
      <c r="C171" s="4" t="s">
        <v>83</v>
      </c>
      <c r="D171" s="4">
        <v>2008</v>
      </c>
      <c r="E171" s="4">
        <v>11137070</v>
      </c>
      <c r="F171" s="4" t="s">
        <v>32</v>
      </c>
      <c r="G171" s="4" t="s">
        <v>32</v>
      </c>
      <c r="H171" s="4" t="s">
        <v>67</v>
      </c>
      <c r="I171" s="44">
        <v>1</v>
      </c>
      <c r="J171" s="45">
        <v>20</v>
      </c>
      <c r="K171" s="45">
        <v>10</v>
      </c>
      <c r="L171" s="45">
        <v>20</v>
      </c>
      <c r="M171" s="44">
        <v>5</v>
      </c>
      <c r="N171" s="4"/>
    </row>
    <row r="172" spans="2:14" hidden="1" x14ac:dyDescent="0.25">
      <c r="B172" s="28">
        <v>142</v>
      </c>
      <c r="C172" s="4" t="s">
        <v>84</v>
      </c>
      <c r="D172" s="4">
        <v>2008</v>
      </c>
      <c r="E172" s="4">
        <v>11137071</v>
      </c>
      <c r="F172" s="4" t="s">
        <v>32</v>
      </c>
      <c r="G172" s="4" t="s">
        <v>32</v>
      </c>
      <c r="H172" s="4" t="s">
        <v>67</v>
      </c>
      <c r="I172" s="44">
        <v>1</v>
      </c>
      <c r="J172" s="45">
        <v>20</v>
      </c>
      <c r="K172" s="45">
        <v>10</v>
      </c>
      <c r="L172" s="45">
        <v>20</v>
      </c>
      <c r="M172" s="44">
        <v>5</v>
      </c>
      <c r="N172" s="4"/>
    </row>
    <row r="173" spans="2:14" hidden="1" x14ac:dyDescent="0.25">
      <c r="B173" s="28">
        <v>143</v>
      </c>
      <c r="C173" s="4" t="s">
        <v>85</v>
      </c>
      <c r="D173" s="4">
        <v>2008</v>
      </c>
      <c r="E173" s="4">
        <v>11137075</v>
      </c>
      <c r="F173" s="4" t="s">
        <v>32</v>
      </c>
      <c r="G173" s="4" t="s">
        <v>32</v>
      </c>
      <c r="H173" s="4" t="s">
        <v>67</v>
      </c>
      <c r="I173" s="44">
        <v>2</v>
      </c>
      <c r="J173" s="45">
        <v>282</v>
      </c>
      <c r="K173" s="45">
        <v>141</v>
      </c>
      <c r="L173" s="45">
        <v>282</v>
      </c>
      <c r="M173" s="44">
        <v>10</v>
      </c>
      <c r="N173" s="4"/>
    </row>
    <row r="174" spans="2:14" hidden="1" x14ac:dyDescent="0.25">
      <c r="B174" s="28">
        <v>144</v>
      </c>
      <c r="C174" s="53" t="s">
        <v>86</v>
      </c>
      <c r="D174" s="4">
        <v>2009</v>
      </c>
      <c r="E174" s="4">
        <v>11137083</v>
      </c>
      <c r="F174" s="4" t="s">
        <v>32</v>
      </c>
      <c r="G174" s="4" t="s">
        <v>32</v>
      </c>
      <c r="H174" s="4" t="s">
        <v>67</v>
      </c>
      <c r="I174" s="44">
        <v>1</v>
      </c>
      <c r="J174" s="45">
        <v>414</v>
      </c>
      <c r="K174" s="45">
        <v>207</v>
      </c>
      <c r="L174" s="45">
        <v>414</v>
      </c>
      <c r="M174" s="44">
        <v>10</v>
      </c>
      <c r="N174" s="4"/>
    </row>
    <row r="175" spans="2:14" hidden="1" x14ac:dyDescent="0.25">
      <c r="B175" s="28">
        <v>145</v>
      </c>
      <c r="C175" s="53" t="s">
        <v>87</v>
      </c>
      <c r="D175" s="4">
        <v>2009</v>
      </c>
      <c r="E175" s="4">
        <v>11137084</v>
      </c>
      <c r="F175" s="4" t="s">
        <v>32</v>
      </c>
      <c r="G175" s="4" t="s">
        <v>32</v>
      </c>
      <c r="H175" s="4" t="s">
        <v>67</v>
      </c>
      <c r="I175" s="44">
        <v>1</v>
      </c>
      <c r="J175" s="45">
        <v>100</v>
      </c>
      <c r="K175" s="45">
        <v>50</v>
      </c>
      <c r="L175" s="45">
        <v>100</v>
      </c>
      <c r="M175" s="44">
        <v>10</v>
      </c>
      <c r="N175" s="4"/>
    </row>
    <row r="176" spans="2:14" hidden="1" x14ac:dyDescent="0.25">
      <c r="B176" s="28">
        <v>146</v>
      </c>
      <c r="C176" s="53" t="s">
        <v>87</v>
      </c>
      <c r="D176" s="4">
        <v>2009</v>
      </c>
      <c r="E176" s="4">
        <v>11137085</v>
      </c>
      <c r="F176" s="4" t="s">
        <v>32</v>
      </c>
      <c r="G176" s="4" t="s">
        <v>32</v>
      </c>
      <c r="H176" s="4" t="s">
        <v>67</v>
      </c>
      <c r="I176" s="44">
        <v>1</v>
      </c>
      <c r="J176" s="45">
        <v>100</v>
      </c>
      <c r="K176" s="45">
        <v>50</v>
      </c>
      <c r="L176" s="45">
        <v>100</v>
      </c>
      <c r="M176" s="44">
        <v>10</v>
      </c>
      <c r="N176" s="4"/>
    </row>
    <row r="177" spans="2:14" hidden="1" x14ac:dyDescent="0.25">
      <c r="B177" s="28">
        <v>147</v>
      </c>
      <c r="C177" s="53" t="s">
        <v>88</v>
      </c>
      <c r="D177" s="4">
        <v>2009</v>
      </c>
      <c r="E177" s="4">
        <v>11136068</v>
      </c>
      <c r="F177" s="4" t="s">
        <v>32</v>
      </c>
      <c r="G177" s="4" t="s">
        <v>32</v>
      </c>
      <c r="H177" s="4" t="s">
        <v>67</v>
      </c>
      <c r="I177" s="44">
        <v>1</v>
      </c>
      <c r="J177" s="45">
        <v>147</v>
      </c>
      <c r="K177" s="45">
        <v>74</v>
      </c>
      <c r="L177" s="45">
        <v>147</v>
      </c>
      <c r="M177" s="44">
        <v>5</v>
      </c>
      <c r="N177" s="4"/>
    </row>
    <row r="178" spans="2:14" hidden="1" x14ac:dyDescent="0.25">
      <c r="B178" s="28">
        <v>148</v>
      </c>
      <c r="C178" s="53" t="s">
        <v>86</v>
      </c>
      <c r="D178" s="4">
        <v>2009</v>
      </c>
      <c r="E178" s="4">
        <v>11137086</v>
      </c>
      <c r="F178" s="4" t="s">
        <v>32</v>
      </c>
      <c r="G178" s="4" t="s">
        <v>32</v>
      </c>
      <c r="H178" s="4" t="s">
        <v>67</v>
      </c>
      <c r="I178" s="44">
        <v>1</v>
      </c>
      <c r="J178" s="45">
        <v>351</v>
      </c>
      <c r="K178" s="45">
        <v>175</v>
      </c>
      <c r="L178" s="45">
        <v>351</v>
      </c>
      <c r="M178" s="44">
        <v>10</v>
      </c>
      <c r="N178" s="4"/>
    </row>
    <row r="179" spans="2:14" hidden="1" x14ac:dyDescent="0.25">
      <c r="B179" s="28">
        <v>149</v>
      </c>
      <c r="C179" s="53" t="s">
        <v>86</v>
      </c>
      <c r="D179" s="4">
        <v>2009</v>
      </c>
      <c r="E179" s="4">
        <v>11137087</v>
      </c>
      <c r="F179" s="4" t="s">
        <v>32</v>
      </c>
      <c r="G179" s="4" t="s">
        <v>32</v>
      </c>
      <c r="H179" s="4" t="s">
        <v>67</v>
      </c>
      <c r="I179" s="44">
        <v>1</v>
      </c>
      <c r="J179" s="45">
        <v>351</v>
      </c>
      <c r="K179" s="45">
        <v>176</v>
      </c>
      <c r="L179" s="45">
        <v>351</v>
      </c>
      <c r="M179" s="44">
        <v>10</v>
      </c>
      <c r="N179" s="4"/>
    </row>
    <row r="180" spans="2:14" ht="24" hidden="1" x14ac:dyDescent="0.25">
      <c r="B180" s="28">
        <v>150</v>
      </c>
      <c r="C180" s="53" t="s">
        <v>89</v>
      </c>
      <c r="D180" s="4">
        <v>2010</v>
      </c>
      <c r="E180" s="4">
        <v>11137001</v>
      </c>
      <c r="F180" s="4" t="s">
        <v>32</v>
      </c>
      <c r="G180" s="4" t="s">
        <v>32</v>
      </c>
      <c r="H180" s="4" t="s">
        <v>67</v>
      </c>
      <c r="I180" s="44">
        <v>1</v>
      </c>
      <c r="J180" s="45">
        <v>123</v>
      </c>
      <c r="K180" s="45">
        <v>62</v>
      </c>
      <c r="L180" s="45">
        <v>123</v>
      </c>
      <c r="M180" s="44">
        <v>5</v>
      </c>
      <c r="N180" s="4"/>
    </row>
    <row r="181" spans="2:14" hidden="1" x14ac:dyDescent="0.25">
      <c r="B181" s="28">
        <v>151</v>
      </c>
      <c r="C181" s="53" t="s">
        <v>90</v>
      </c>
      <c r="D181" s="4">
        <v>2010</v>
      </c>
      <c r="E181" s="4">
        <v>11137094</v>
      </c>
      <c r="F181" s="4" t="s">
        <v>32</v>
      </c>
      <c r="G181" s="4" t="s">
        <v>32</v>
      </c>
      <c r="H181" s="4" t="s">
        <v>67</v>
      </c>
      <c r="I181" s="44">
        <v>1</v>
      </c>
      <c r="J181" s="45">
        <v>105</v>
      </c>
      <c r="K181" s="45">
        <v>53</v>
      </c>
      <c r="L181" s="45">
        <v>105</v>
      </c>
      <c r="M181" s="44">
        <v>10</v>
      </c>
      <c r="N181" s="4"/>
    </row>
    <row r="182" spans="2:14" ht="25.5" hidden="1" customHeight="1" x14ac:dyDescent="0.25">
      <c r="B182" s="28">
        <v>152</v>
      </c>
      <c r="C182" s="53" t="s">
        <v>91</v>
      </c>
      <c r="D182" s="4">
        <v>2011</v>
      </c>
      <c r="E182" s="4">
        <v>11136089</v>
      </c>
      <c r="F182" s="4" t="s">
        <v>32</v>
      </c>
      <c r="G182" s="4" t="s">
        <v>32</v>
      </c>
      <c r="H182" s="4" t="s">
        <v>67</v>
      </c>
      <c r="I182" s="44">
        <v>1</v>
      </c>
      <c r="J182" s="45">
        <v>149</v>
      </c>
      <c r="K182" s="45">
        <v>74</v>
      </c>
      <c r="L182" s="45">
        <v>149</v>
      </c>
      <c r="M182" s="44">
        <v>5</v>
      </c>
      <c r="N182" s="4"/>
    </row>
    <row r="183" spans="2:14" hidden="1" x14ac:dyDescent="0.25">
      <c r="B183" s="28">
        <v>153</v>
      </c>
      <c r="C183" s="53" t="s">
        <v>92</v>
      </c>
      <c r="D183" s="4">
        <v>2011</v>
      </c>
      <c r="E183" s="4">
        <v>11136092</v>
      </c>
      <c r="F183" s="4" t="s">
        <v>32</v>
      </c>
      <c r="G183" s="4" t="s">
        <v>32</v>
      </c>
      <c r="H183" s="4" t="s">
        <v>67</v>
      </c>
      <c r="I183" s="44">
        <v>11</v>
      </c>
      <c r="J183" s="45">
        <v>957</v>
      </c>
      <c r="K183" s="45">
        <v>478</v>
      </c>
      <c r="L183" s="45">
        <v>957</v>
      </c>
      <c r="M183" s="44">
        <v>10</v>
      </c>
      <c r="N183" s="4"/>
    </row>
    <row r="184" spans="2:14" hidden="1" x14ac:dyDescent="0.25">
      <c r="B184" s="28">
        <v>154</v>
      </c>
      <c r="C184" s="53" t="s">
        <v>93</v>
      </c>
      <c r="D184" s="4">
        <v>2011</v>
      </c>
      <c r="E184" s="4">
        <v>11136098</v>
      </c>
      <c r="F184" s="4" t="s">
        <v>32</v>
      </c>
      <c r="G184" s="4" t="s">
        <v>32</v>
      </c>
      <c r="H184" s="4" t="s">
        <v>36</v>
      </c>
      <c r="I184" s="44">
        <v>9</v>
      </c>
      <c r="J184" s="45">
        <v>500</v>
      </c>
      <c r="K184" s="45">
        <v>250</v>
      </c>
      <c r="L184" s="45">
        <v>500</v>
      </c>
      <c r="M184" s="44">
        <v>10</v>
      </c>
      <c r="N184" s="4"/>
    </row>
    <row r="185" spans="2:14" hidden="1" x14ac:dyDescent="0.25">
      <c r="B185" s="28">
        <v>155</v>
      </c>
      <c r="C185" s="53" t="s">
        <v>94</v>
      </c>
      <c r="D185" s="4">
        <v>2011</v>
      </c>
      <c r="E185" s="4">
        <v>11134019</v>
      </c>
      <c r="F185" s="4" t="s">
        <v>32</v>
      </c>
      <c r="G185" s="4" t="s">
        <v>32</v>
      </c>
      <c r="H185" s="4" t="s">
        <v>67</v>
      </c>
      <c r="I185" s="44">
        <v>1</v>
      </c>
      <c r="J185" s="45">
        <v>665</v>
      </c>
      <c r="K185" s="45">
        <v>332</v>
      </c>
      <c r="L185" s="45">
        <v>665</v>
      </c>
      <c r="M185" s="44">
        <v>10</v>
      </c>
      <c r="N185" s="4"/>
    </row>
    <row r="186" spans="2:14" hidden="1" x14ac:dyDescent="0.25">
      <c r="B186" s="28">
        <v>156</v>
      </c>
      <c r="C186" s="53" t="s">
        <v>95</v>
      </c>
      <c r="D186" s="4">
        <v>1979</v>
      </c>
      <c r="E186" s="4">
        <v>11136100</v>
      </c>
      <c r="F186" s="4" t="s">
        <v>32</v>
      </c>
      <c r="G186" s="4" t="s">
        <v>32</v>
      </c>
      <c r="H186" s="4" t="s">
        <v>67</v>
      </c>
      <c r="I186" s="44">
        <v>1</v>
      </c>
      <c r="J186" s="45">
        <v>50</v>
      </c>
      <c r="K186" s="45">
        <v>25</v>
      </c>
      <c r="L186" s="45">
        <v>50</v>
      </c>
      <c r="M186" s="44">
        <v>15</v>
      </c>
      <c r="N186" s="4"/>
    </row>
    <row r="187" spans="2:14" hidden="1" x14ac:dyDescent="0.25">
      <c r="B187" s="28">
        <v>157</v>
      </c>
      <c r="C187" s="53" t="s">
        <v>96</v>
      </c>
      <c r="D187" s="4">
        <v>1979</v>
      </c>
      <c r="E187" s="4">
        <v>11136101</v>
      </c>
      <c r="F187" s="4" t="s">
        <v>32</v>
      </c>
      <c r="G187" s="4" t="s">
        <v>32</v>
      </c>
      <c r="H187" s="4" t="s">
        <v>67</v>
      </c>
      <c r="I187" s="44">
        <v>1</v>
      </c>
      <c r="J187" s="45">
        <v>105</v>
      </c>
      <c r="K187" s="45">
        <v>52</v>
      </c>
      <c r="L187" s="45">
        <v>105</v>
      </c>
      <c r="M187" s="44">
        <v>15</v>
      </c>
      <c r="N187" s="4"/>
    </row>
    <row r="188" spans="2:14" hidden="1" x14ac:dyDescent="0.25">
      <c r="B188" s="28">
        <v>158</v>
      </c>
      <c r="C188" s="53" t="s">
        <v>96</v>
      </c>
      <c r="D188" s="4">
        <v>1979</v>
      </c>
      <c r="E188" s="4">
        <v>11136102</v>
      </c>
      <c r="F188" s="4" t="s">
        <v>32</v>
      </c>
      <c r="G188" s="4" t="s">
        <v>32</v>
      </c>
      <c r="H188" s="4" t="s">
        <v>67</v>
      </c>
      <c r="I188" s="44">
        <v>1</v>
      </c>
      <c r="J188" s="45">
        <v>100</v>
      </c>
      <c r="K188" s="45">
        <v>50</v>
      </c>
      <c r="L188" s="45">
        <v>100</v>
      </c>
      <c r="M188" s="44">
        <v>15</v>
      </c>
      <c r="N188" s="4"/>
    </row>
    <row r="189" spans="2:14" hidden="1" x14ac:dyDescent="0.25">
      <c r="B189" s="28">
        <v>159</v>
      </c>
      <c r="C189" s="53" t="s">
        <v>97</v>
      </c>
      <c r="D189" s="4">
        <v>1979</v>
      </c>
      <c r="E189" s="4">
        <v>11136103</v>
      </c>
      <c r="F189" s="4" t="s">
        <v>32</v>
      </c>
      <c r="G189" s="4" t="s">
        <v>32</v>
      </c>
      <c r="H189" s="4" t="s">
        <v>67</v>
      </c>
      <c r="I189" s="44">
        <v>1</v>
      </c>
      <c r="J189" s="45">
        <v>150</v>
      </c>
      <c r="K189" s="45">
        <v>75</v>
      </c>
      <c r="L189" s="45">
        <v>150</v>
      </c>
      <c r="M189" s="44">
        <v>15</v>
      </c>
      <c r="N189" s="4"/>
    </row>
    <row r="190" spans="2:14" hidden="1" x14ac:dyDescent="0.25">
      <c r="B190" s="28">
        <v>160</v>
      </c>
      <c r="C190" s="53" t="s">
        <v>98</v>
      </c>
      <c r="D190" s="4">
        <v>1979</v>
      </c>
      <c r="E190" s="4">
        <v>11136104</v>
      </c>
      <c r="F190" s="4" t="s">
        <v>32</v>
      </c>
      <c r="G190" s="4" t="s">
        <v>32</v>
      </c>
      <c r="H190" s="4" t="s">
        <v>67</v>
      </c>
      <c r="I190" s="44">
        <v>2</v>
      </c>
      <c r="J190" s="45">
        <v>200</v>
      </c>
      <c r="K190" s="45">
        <v>100</v>
      </c>
      <c r="L190" s="45">
        <v>200</v>
      </c>
      <c r="M190" s="44">
        <v>20</v>
      </c>
      <c r="N190" s="4"/>
    </row>
    <row r="191" spans="2:14" hidden="1" x14ac:dyDescent="0.25">
      <c r="B191" s="28">
        <v>161</v>
      </c>
      <c r="C191" s="53" t="s">
        <v>99</v>
      </c>
      <c r="D191" s="4">
        <v>1979</v>
      </c>
      <c r="E191" s="4">
        <v>11136105</v>
      </c>
      <c r="F191" s="4" t="s">
        <v>32</v>
      </c>
      <c r="G191" s="4" t="s">
        <v>32</v>
      </c>
      <c r="H191" s="4" t="s">
        <v>67</v>
      </c>
      <c r="I191" s="44">
        <v>2</v>
      </c>
      <c r="J191" s="45">
        <v>400</v>
      </c>
      <c r="K191" s="45">
        <v>200</v>
      </c>
      <c r="L191" s="45">
        <v>400</v>
      </c>
      <c r="M191" s="44">
        <v>15</v>
      </c>
      <c r="N191" s="4"/>
    </row>
    <row r="192" spans="2:14" hidden="1" x14ac:dyDescent="0.25">
      <c r="B192" s="28">
        <v>162</v>
      </c>
      <c r="C192" s="53" t="s">
        <v>100</v>
      </c>
      <c r="D192" s="4">
        <v>1979</v>
      </c>
      <c r="E192" s="4">
        <v>11136106</v>
      </c>
      <c r="F192" s="4" t="s">
        <v>32</v>
      </c>
      <c r="G192" s="4" t="s">
        <v>32</v>
      </c>
      <c r="H192" s="4" t="s">
        <v>67</v>
      </c>
      <c r="I192" s="44">
        <v>1</v>
      </c>
      <c r="J192" s="45">
        <v>150</v>
      </c>
      <c r="K192" s="45">
        <v>75</v>
      </c>
      <c r="L192" s="45">
        <v>150</v>
      </c>
      <c r="M192" s="44">
        <v>15</v>
      </c>
      <c r="N192" s="4"/>
    </row>
    <row r="193" spans="2:14" hidden="1" x14ac:dyDescent="0.25">
      <c r="B193" s="28">
        <v>163</v>
      </c>
      <c r="C193" s="53" t="s">
        <v>100</v>
      </c>
      <c r="D193" s="4">
        <v>1979</v>
      </c>
      <c r="E193" s="4">
        <v>11136107</v>
      </c>
      <c r="F193" s="4" t="s">
        <v>32</v>
      </c>
      <c r="G193" s="4" t="s">
        <v>32</v>
      </c>
      <c r="H193" s="4" t="s">
        <v>67</v>
      </c>
      <c r="I193" s="44">
        <v>1</v>
      </c>
      <c r="J193" s="45">
        <v>130</v>
      </c>
      <c r="K193" s="45">
        <v>65</v>
      </c>
      <c r="L193" s="45">
        <v>130</v>
      </c>
      <c r="M193" s="44">
        <v>15</v>
      </c>
      <c r="N193" s="4"/>
    </row>
    <row r="194" spans="2:14" hidden="1" x14ac:dyDescent="0.25">
      <c r="B194" s="28">
        <v>164</v>
      </c>
      <c r="C194" s="53" t="s">
        <v>101</v>
      </c>
      <c r="D194" s="4">
        <v>1979</v>
      </c>
      <c r="E194" s="4">
        <v>11136108</v>
      </c>
      <c r="F194" s="4" t="s">
        <v>32</v>
      </c>
      <c r="G194" s="4" t="s">
        <v>32</v>
      </c>
      <c r="H194" s="4" t="s">
        <v>67</v>
      </c>
      <c r="I194" s="44">
        <v>1</v>
      </c>
      <c r="J194" s="45">
        <v>180</v>
      </c>
      <c r="K194" s="45">
        <v>90</v>
      </c>
      <c r="L194" s="45">
        <v>180</v>
      </c>
      <c r="M194" s="44">
        <v>20</v>
      </c>
      <c r="N194" s="4"/>
    </row>
    <row r="195" spans="2:14" hidden="1" x14ac:dyDescent="0.25">
      <c r="B195" s="28">
        <v>165</v>
      </c>
      <c r="C195" s="53" t="s">
        <v>98</v>
      </c>
      <c r="D195" s="4">
        <v>1979</v>
      </c>
      <c r="E195" s="4">
        <v>11136109</v>
      </c>
      <c r="F195" s="4" t="s">
        <v>32</v>
      </c>
      <c r="G195" s="4" t="s">
        <v>32</v>
      </c>
      <c r="H195" s="4" t="s">
        <v>67</v>
      </c>
      <c r="I195" s="44">
        <v>2</v>
      </c>
      <c r="J195" s="45">
        <v>200</v>
      </c>
      <c r="K195" s="45">
        <v>100</v>
      </c>
      <c r="L195" s="45">
        <v>200</v>
      </c>
      <c r="M195" s="44">
        <v>20</v>
      </c>
      <c r="N195" s="4"/>
    </row>
    <row r="196" spans="2:14" hidden="1" x14ac:dyDescent="0.25">
      <c r="B196" s="28">
        <v>166</v>
      </c>
      <c r="C196" s="53" t="s">
        <v>102</v>
      </c>
      <c r="D196" s="4">
        <v>1979</v>
      </c>
      <c r="E196" s="4">
        <v>11136110</v>
      </c>
      <c r="F196" s="4" t="s">
        <v>32</v>
      </c>
      <c r="G196" s="4" t="s">
        <v>32</v>
      </c>
      <c r="H196" s="4" t="s">
        <v>67</v>
      </c>
      <c r="I196" s="44">
        <v>1</v>
      </c>
      <c r="J196" s="45">
        <v>55</v>
      </c>
      <c r="K196" s="45">
        <v>27</v>
      </c>
      <c r="L196" s="45">
        <v>55</v>
      </c>
      <c r="M196" s="44">
        <v>20</v>
      </c>
      <c r="N196" s="4"/>
    </row>
    <row r="197" spans="2:14" hidden="1" x14ac:dyDescent="0.25">
      <c r="B197" s="28">
        <v>167</v>
      </c>
      <c r="C197" s="53" t="s">
        <v>103</v>
      </c>
      <c r="D197" s="4">
        <v>1979</v>
      </c>
      <c r="E197" s="4">
        <v>11136111</v>
      </c>
      <c r="F197" s="4" t="s">
        <v>32</v>
      </c>
      <c r="G197" s="4" t="s">
        <v>32</v>
      </c>
      <c r="H197" s="4" t="s">
        <v>67</v>
      </c>
      <c r="I197" s="44">
        <v>1</v>
      </c>
      <c r="J197" s="45">
        <v>400</v>
      </c>
      <c r="K197" s="45">
        <v>200</v>
      </c>
      <c r="L197" s="45">
        <v>400</v>
      </c>
      <c r="M197" s="44">
        <v>15</v>
      </c>
      <c r="N197" s="4"/>
    </row>
    <row r="198" spans="2:14" hidden="1" x14ac:dyDescent="0.25">
      <c r="B198" s="28">
        <v>168</v>
      </c>
      <c r="C198" s="53" t="s">
        <v>104</v>
      </c>
      <c r="D198" s="4">
        <v>1979</v>
      </c>
      <c r="E198" s="4">
        <v>11136112</v>
      </c>
      <c r="F198" s="4" t="s">
        <v>32</v>
      </c>
      <c r="G198" s="4" t="s">
        <v>32</v>
      </c>
      <c r="H198" s="4" t="s">
        <v>67</v>
      </c>
      <c r="I198" s="44">
        <v>1</v>
      </c>
      <c r="J198" s="45">
        <v>600</v>
      </c>
      <c r="K198" s="45">
        <v>300</v>
      </c>
      <c r="L198" s="45">
        <v>600</v>
      </c>
      <c r="M198" s="44">
        <v>15</v>
      </c>
      <c r="N198" s="4"/>
    </row>
    <row r="199" spans="2:14" hidden="1" x14ac:dyDescent="0.25">
      <c r="B199" s="28">
        <v>169</v>
      </c>
      <c r="C199" s="4" t="s">
        <v>106</v>
      </c>
      <c r="D199" s="4">
        <v>1979</v>
      </c>
      <c r="E199" s="4">
        <v>11136113</v>
      </c>
      <c r="F199" s="4" t="s">
        <v>32</v>
      </c>
      <c r="G199" s="4" t="s">
        <v>32</v>
      </c>
      <c r="H199" s="4" t="s">
        <v>67</v>
      </c>
      <c r="I199" s="44">
        <v>1</v>
      </c>
      <c r="J199" s="45">
        <v>50</v>
      </c>
      <c r="K199" s="45">
        <v>25</v>
      </c>
      <c r="L199" s="45">
        <v>50</v>
      </c>
      <c r="M199" s="44"/>
      <c r="N199" s="52"/>
    </row>
    <row r="200" spans="2:14" hidden="1" x14ac:dyDescent="0.25">
      <c r="B200" s="28">
        <v>170</v>
      </c>
      <c r="C200" s="4" t="s">
        <v>107</v>
      </c>
      <c r="D200" s="4">
        <v>1979</v>
      </c>
      <c r="E200" s="4">
        <v>11136114</v>
      </c>
      <c r="F200" s="4" t="s">
        <v>32</v>
      </c>
      <c r="G200" s="4" t="s">
        <v>32</v>
      </c>
      <c r="H200" s="4" t="s">
        <v>67</v>
      </c>
      <c r="I200" s="44">
        <v>2</v>
      </c>
      <c r="J200" s="45">
        <v>400</v>
      </c>
      <c r="K200" s="45">
        <v>200</v>
      </c>
      <c r="L200" s="45">
        <v>400</v>
      </c>
      <c r="M200" s="44">
        <v>15</v>
      </c>
      <c r="N200" s="52"/>
    </row>
    <row r="201" spans="2:14" hidden="1" x14ac:dyDescent="0.25">
      <c r="B201" s="28">
        <v>171</v>
      </c>
      <c r="C201" s="4" t="s">
        <v>108</v>
      </c>
      <c r="D201" s="4">
        <v>1979</v>
      </c>
      <c r="E201" s="4">
        <v>11136115</v>
      </c>
      <c r="F201" s="4" t="s">
        <v>32</v>
      </c>
      <c r="G201" s="4" t="s">
        <v>32</v>
      </c>
      <c r="H201" s="4" t="s">
        <v>67</v>
      </c>
      <c r="I201" s="44">
        <v>7</v>
      </c>
      <c r="J201" s="45">
        <v>350</v>
      </c>
      <c r="K201" s="45">
        <v>175</v>
      </c>
      <c r="L201" s="45">
        <v>350</v>
      </c>
      <c r="M201" s="44">
        <v>15</v>
      </c>
      <c r="N201" s="4"/>
    </row>
    <row r="202" spans="2:14" hidden="1" x14ac:dyDescent="0.25">
      <c r="B202" s="28">
        <v>172</v>
      </c>
      <c r="C202" s="4" t="s">
        <v>109</v>
      </c>
      <c r="D202" s="4">
        <v>1979</v>
      </c>
      <c r="E202" s="4">
        <v>11136116</v>
      </c>
      <c r="F202" s="4" t="s">
        <v>32</v>
      </c>
      <c r="G202" s="4" t="s">
        <v>32</v>
      </c>
      <c r="H202" s="4" t="s">
        <v>67</v>
      </c>
      <c r="I202" s="44">
        <v>1</v>
      </c>
      <c r="J202" s="45">
        <v>100</v>
      </c>
      <c r="K202" s="45">
        <v>50</v>
      </c>
      <c r="L202" s="45">
        <v>100</v>
      </c>
      <c r="M202" s="44">
        <v>15</v>
      </c>
      <c r="N202" s="4"/>
    </row>
    <row r="203" spans="2:14" hidden="1" x14ac:dyDescent="0.25">
      <c r="B203" s="28">
        <v>173</v>
      </c>
      <c r="C203" s="4" t="s">
        <v>110</v>
      </c>
      <c r="D203" s="4">
        <v>1979</v>
      </c>
      <c r="E203" s="4">
        <v>11136117</v>
      </c>
      <c r="F203" s="4" t="s">
        <v>32</v>
      </c>
      <c r="G203" s="4" t="s">
        <v>32</v>
      </c>
      <c r="H203" s="4" t="s">
        <v>67</v>
      </c>
      <c r="I203" s="44">
        <v>4</v>
      </c>
      <c r="J203" s="45">
        <v>280</v>
      </c>
      <c r="K203" s="45">
        <v>140</v>
      </c>
      <c r="L203" s="45">
        <v>280</v>
      </c>
      <c r="M203" s="44">
        <v>15</v>
      </c>
      <c r="N203" s="4"/>
    </row>
    <row r="204" spans="2:14" hidden="1" x14ac:dyDescent="0.25">
      <c r="B204" s="28">
        <v>174</v>
      </c>
      <c r="C204" s="4" t="s">
        <v>98</v>
      </c>
      <c r="D204" s="4">
        <v>1979</v>
      </c>
      <c r="E204" s="4">
        <v>11136118</v>
      </c>
      <c r="F204" s="4" t="s">
        <v>32</v>
      </c>
      <c r="G204" s="4" t="s">
        <v>32</v>
      </c>
      <c r="H204" s="4" t="s">
        <v>67</v>
      </c>
      <c r="I204" s="44">
        <v>1</v>
      </c>
      <c r="J204" s="45">
        <v>100</v>
      </c>
      <c r="K204" s="45">
        <v>50</v>
      </c>
      <c r="L204" s="45">
        <v>100</v>
      </c>
      <c r="M204" s="44">
        <v>20</v>
      </c>
      <c r="N204" s="4"/>
    </row>
    <row r="205" spans="2:14" hidden="1" x14ac:dyDescent="0.25">
      <c r="B205" s="28">
        <v>175</v>
      </c>
      <c r="C205" s="4" t="s">
        <v>111</v>
      </c>
      <c r="D205" s="4">
        <v>1979</v>
      </c>
      <c r="E205" s="4">
        <v>11136119</v>
      </c>
      <c r="F205" s="4" t="s">
        <v>32</v>
      </c>
      <c r="G205" s="4" t="s">
        <v>32</v>
      </c>
      <c r="H205" s="4" t="s">
        <v>67</v>
      </c>
      <c r="I205" s="44">
        <v>9</v>
      </c>
      <c r="J205" s="45">
        <v>180</v>
      </c>
      <c r="K205" s="45">
        <v>90</v>
      </c>
      <c r="L205" s="45">
        <v>180</v>
      </c>
      <c r="M205" s="44">
        <v>15</v>
      </c>
      <c r="N205" s="4"/>
    </row>
    <row r="206" spans="2:14" hidden="1" x14ac:dyDescent="0.25">
      <c r="B206" s="28">
        <v>176</v>
      </c>
      <c r="C206" s="4" t="s">
        <v>99</v>
      </c>
      <c r="D206" s="4">
        <v>1979</v>
      </c>
      <c r="E206" s="4">
        <v>11136120</v>
      </c>
      <c r="F206" s="4" t="s">
        <v>32</v>
      </c>
      <c r="G206" s="4" t="s">
        <v>32</v>
      </c>
      <c r="H206" s="4" t="s">
        <v>67</v>
      </c>
      <c r="I206" s="44">
        <v>1</v>
      </c>
      <c r="J206" s="45">
        <v>97</v>
      </c>
      <c r="K206" s="45">
        <v>48</v>
      </c>
      <c r="L206" s="45">
        <v>97</v>
      </c>
      <c r="M206" s="44">
        <v>15</v>
      </c>
      <c r="N206" s="4"/>
    </row>
    <row r="207" spans="2:14" hidden="1" x14ac:dyDescent="0.25">
      <c r="B207" s="28">
        <v>177</v>
      </c>
      <c r="C207" s="4" t="s">
        <v>112</v>
      </c>
      <c r="D207" s="4">
        <v>1979</v>
      </c>
      <c r="E207" s="4">
        <v>11136121</v>
      </c>
      <c r="F207" s="4" t="s">
        <v>32</v>
      </c>
      <c r="G207" s="4" t="s">
        <v>32</v>
      </c>
      <c r="H207" s="4" t="s">
        <v>67</v>
      </c>
      <c r="I207" s="44">
        <v>4</v>
      </c>
      <c r="J207" s="45">
        <v>80</v>
      </c>
      <c r="K207" s="45">
        <v>40</v>
      </c>
      <c r="L207" s="45">
        <v>80</v>
      </c>
      <c r="M207" s="44">
        <v>15</v>
      </c>
      <c r="N207" s="4"/>
    </row>
    <row r="208" spans="2:14" hidden="1" x14ac:dyDescent="0.25">
      <c r="B208" s="28">
        <v>178</v>
      </c>
      <c r="C208" s="4" t="s">
        <v>113</v>
      </c>
      <c r="D208" s="4">
        <v>1979</v>
      </c>
      <c r="E208" s="4">
        <v>11136122</v>
      </c>
      <c r="F208" s="4" t="s">
        <v>32</v>
      </c>
      <c r="G208" s="4" t="s">
        <v>32</v>
      </c>
      <c r="H208" s="4" t="s">
        <v>67</v>
      </c>
      <c r="I208" s="44">
        <v>1</v>
      </c>
      <c r="J208" s="45">
        <v>70</v>
      </c>
      <c r="K208" s="45">
        <v>35</v>
      </c>
      <c r="L208" s="45">
        <v>70</v>
      </c>
      <c r="M208" s="44">
        <v>15</v>
      </c>
      <c r="N208" s="4"/>
    </row>
    <row r="209" spans="2:14" hidden="1" x14ac:dyDescent="0.25">
      <c r="B209" s="28">
        <v>179</v>
      </c>
      <c r="C209" s="4" t="s">
        <v>114</v>
      </c>
      <c r="D209" s="4">
        <v>1980</v>
      </c>
      <c r="E209" s="4">
        <v>11137106</v>
      </c>
      <c r="F209" s="4" t="s">
        <v>32</v>
      </c>
      <c r="G209" s="4" t="s">
        <v>32</v>
      </c>
      <c r="H209" s="4" t="s">
        <v>67</v>
      </c>
      <c r="I209" s="44">
        <v>3</v>
      </c>
      <c r="J209" s="45">
        <v>210</v>
      </c>
      <c r="K209" s="45">
        <v>105</v>
      </c>
      <c r="L209" s="45">
        <v>210</v>
      </c>
      <c r="M209" s="44">
        <v>20</v>
      </c>
      <c r="N209" s="4"/>
    </row>
    <row r="210" spans="2:14" hidden="1" x14ac:dyDescent="0.25">
      <c r="B210" s="28">
        <v>180</v>
      </c>
      <c r="C210" s="4" t="s">
        <v>115</v>
      </c>
      <c r="D210" s="4">
        <v>1985</v>
      </c>
      <c r="E210" s="4">
        <v>11136124</v>
      </c>
      <c r="F210" s="4" t="s">
        <v>32</v>
      </c>
      <c r="G210" s="4" t="s">
        <v>32</v>
      </c>
      <c r="H210" s="4" t="s">
        <v>67</v>
      </c>
      <c r="I210" s="44">
        <v>1</v>
      </c>
      <c r="J210" s="45">
        <v>50</v>
      </c>
      <c r="K210" s="45">
        <v>25</v>
      </c>
      <c r="L210" s="45">
        <v>50</v>
      </c>
      <c r="M210" s="44">
        <v>15</v>
      </c>
      <c r="N210" s="4"/>
    </row>
    <row r="211" spans="2:14" hidden="1" x14ac:dyDescent="0.25">
      <c r="B211" s="28">
        <v>181</v>
      </c>
      <c r="C211" s="4" t="s">
        <v>116</v>
      </c>
      <c r="D211" s="4">
        <v>2007</v>
      </c>
      <c r="E211" s="4">
        <v>11136125</v>
      </c>
      <c r="F211" s="4" t="s">
        <v>32</v>
      </c>
      <c r="G211" s="4" t="s">
        <v>32</v>
      </c>
      <c r="H211" s="4" t="s">
        <v>67</v>
      </c>
      <c r="I211" s="44">
        <v>1</v>
      </c>
      <c r="J211" s="45">
        <v>188</v>
      </c>
      <c r="K211" s="45">
        <v>94</v>
      </c>
      <c r="L211" s="45">
        <v>188</v>
      </c>
      <c r="M211" s="44">
        <v>20</v>
      </c>
      <c r="N211" s="4"/>
    </row>
    <row r="212" spans="2:14" hidden="1" x14ac:dyDescent="0.25">
      <c r="B212" s="28">
        <v>182</v>
      </c>
      <c r="C212" s="4" t="s">
        <v>117</v>
      </c>
      <c r="D212" s="4">
        <v>2012</v>
      </c>
      <c r="E212" s="4">
        <v>11137105</v>
      </c>
      <c r="F212" s="4" t="s">
        <v>32</v>
      </c>
      <c r="G212" s="4" t="s">
        <v>32</v>
      </c>
      <c r="H212" s="4" t="s">
        <v>67</v>
      </c>
      <c r="I212" s="44">
        <v>1</v>
      </c>
      <c r="J212" s="45">
        <v>95</v>
      </c>
      <c r="K212" s="45">
        <v>48</v>
      </c>
      <c r="L212" s="45">
        <v>95</v>
      </c>
      <c r="M212" s="44">
        <v>10</v>
      </c>
      <c r="N212" s="4"/>
    </row>
    <row r="213" spans="2:14" ht="24" hidden="1" x14ac:dyDescent="0.25">
      <c r="B213" s="28">
        <v>183</v>
      </c>
      <c r="C213" s="4" t="s">
        <v>118</v>
      </c>
      <c r="D213" s="4">
        <v>2014</v>
      </c>
      <c r="E213" s="4">
        <v>11137106</v>
      </c>
      <c r="F213" s="4" t="s">
        <v>32</v>
      </c>
      <c r="G213" s="4" t="s">
        <v>32</v>
      </c>
      <c r="H213" s="4" t="s">
        <v>67</v>
      </c>
      <c r="I213" s="44">
        <v>1</v>
      </c>
      <c r="J213" s="45">
        <v>2107</v>
      </c>
      <c r="K213" s="45">
        <v>1053</v>
      </c>
      <c r="L213" s="45">
        <v>2107</v>
      </c>
      <c r="M213" s="44">
        <v>10</v>
      </c>
      <c r="N213" s="4"/>
    </row>
    <row r="214" spans="2:14" hidden="1" x14ac:dyDescent="0.25">
      <c r="B214" s="28">
        <v>184</v>
      </c>
      <c r="C214" s="4" t="s">
        <v>119</v>
      </c>
      <c r="D214" s="4">
        <v>2015</v>
      </c>
      <c r="E214" s="4">
        <v>11137107</v>
      </c>
      <c r="F214" s="4" t="s">
        <v>32</v>
      </c>
      <c r="G214" s="4" t="s">
        <v>32</v>
      </c>
      <c r="H214" s="4" t="s">
        <v>67</v>
      </c>
      <c r="I214" s="44">
        <v>1</v>
      </c>
      <c r="J214" s="45">
        <v>130</v>
      </c>
      <c r="K214" s="45">
        <v>65</v>
      </c>
      <c r="L214" s="45">
        <v>130</v>
      </c>
      <c r="M214" s="44">
        <v>10</v>
      </c>
      <c r="N214" s="4"/>
    </row>
    <row r="215" spans="2:14" hidden="1" x14ac:dyDescent="0.25">
      <c r="B215" s="28">
        <v>185</v>
      </c>
      <c r="C215" s="4" t="s">
        <v>120</v>
      </c>
      <c r="D215" s="4">
        <v>2015</v>
      </c>
      <c r="E215" s="4">
        <v>11136126</v>
      </c>
      <c r="F215" s="4" t="s">
        <v>32</v>
      </c>
      <c r="G215" s="4" t="s">
        <v>32</v>
      </c>
      <c r="H215" s="4" t="s">
        <v>67</v>
      </c>
      <c r="I215" s="44">
        <v>2</v>
      </c>
      <c r="J215" s="45">
        <v>938</v>
      </c>
      <c r="K215" s="45">
        <v>469</v>
      </c>
      <c r="L215" s="45">
        <v>938</v>
      </c>
      <c r="M215" s="44">
        <v>5</v>
      </c>
      <c r="N215" s="4"/>
    </row>
    <row r="216" spans="2:14" hidden="1" x14ac:dyDescent="0.25">
      <c r="B216" s="28">
        <v>186</v>
      </c>
      <c r="C216" s="4" t="s">
        <v>120</v>
      </c>
      <c r="D216" s="4">
        <v>2015</v>
      </c>
      <c r="E216" s="4">
        <v>11136127</v>
      </c>
      <c r="F216" s="4" t="s">
        <v>32</v>
      </c>
      <c r="G216" s="4" t="s">
        <v>32</v>
      </c>
      <c r="H216" s="4" t="s">
        <v>67</v>
      </c>
      <c r="I216" s="44">
        <v>1</v>
      </c>
      <c r="J216" s="45">
        <v>569</v>
      </c>
      <c r="K216" s="45">
        <v>284.5</v>
      </c>
      <c r="L216" s="45">
        <v>569</v>
      </c>
      <c r="M216" s="44">
        <v>10</v>
      </c>
      <c r="N216" s="4"/>
    </row>
    <row r="217" spans="2:14" hidden="1" x14ac:dyDescent="0.25">
      <c r="B217" s="28">
        <v>187</v>
      </c>
      <c r="C217" s="4" t="s">
        <v>121</v>
      </c>
      <c r="D217" s="4">
        <v>2015</v>
      </c>
      <c r="E217" s="4">
        <v>11137108</v>
      </c>
      <c r="F217" s="4" t="s">
        <v>32</v>
      </c>
      <c r="G217" s="4" t="s">
        <v>32</v>
      </c>
      <c r="H217" s="4" t="s">
        <v>67</v>
      </c>
      <c r="I217" s="44">
        <v>1</v>
      </c>
      <c r="J217" s="45">
        <v>120</v>
      </c>
      <c r="K217" s="45">
        <v>60</v>
      </c>
      <c r="L217" s="45">
        <v>120</v>
      </c>
      <c r="M217" s="44">
        <v>10</v>
      </c>
      <c r="N217" s="4"/>
    </row>
    <row r="218" spans="2:14" ht="24.75" hidden="1" customHeight="1" x14ac:dyDescent="0.25">
      <c r="B218" s="28">
        <v>188</v>
      </c>
      <c r="C218" s="4" t="s">
        <v>122</v>
      </c>
      <c r="D218" s="4">
        <v>2015</v>
      </c>
      <c r="E218" s="4">
        <v>11137109</v>
      </c>
      <c r="F218" s="4" t="s">
        <v>32</v>
      </c>
      <c r="G218" s="4" t="s">
        <v>32</v>
      </c>
      <c r="H218" s="4" t="s">
        <v>67</v>
      </c>
      <c r="I218" s="44">
        <v>1</v>
      </c>
      <c r="J218" s="45">
        <v>155</v>
      </c>
      <c r="K218" s="45">
        <v>77.5</v>
      </c>
      <c r="L218" s="45">
        <v>155</v>
      </c>
      <c r="M218" s="44">
        <v>10</v>
      </c>
      <c r="N218" s="4"/>
    </row>
    <row r="219" spans="2:14" ht="24" hidden="1" x14ac:dyDescent="0.25">
      <c r="B219" s="28">
        <v>189</v>
      </c>
      <c r="C219" s="4" t="s">
        <v>123</v>
      </c>
      <c r="D219" s="4">
        <v>2015</v>
      </c>
      <c r="E219" s="4">
        <v>11137110</v>
      </c>
      <c r="F219" s="4" t="s">
        <v>32</v>
      </c>
      <c r="G219" s="4" t="s">
        <v>32</v>
      </c>
      <c r="H219" s="4" t="s">
        <v>67</v>
      </c>
      <c r="I219" s="44">
        <v>1</v>
      </c>
      <c r="J219" s="45">
        <v>195</v>
      </c>
      <c r="K219" s="45">
        <v>97.5</v>
      </c>
      <c r="L219" s="45">
        <v>195</v>
      </c>
      <c r="M219" s="44">
        <v>10</v>
      </c>
      <c r="N219" s="4"/>
    </row>
    <row r="220" spans="2:14" ht="25.5" hidden="1" customHeight="1" x14ac:dyDescent="0.25">
      <c r="B220" s="28">
        <v>190</v>
      </c>
      <c r="C220" s="4" t="s">
        <v>124</v>
      </c>
      <c r="D220" s="4">
        <v>2015</v>
      </c>
      <c r="E220" s="4">
        <v>11137111</v>
      </c>
      <c r="F220" s="4" t="s">
        <v>32</v>
      </c>
      <c r="G220" s="4" t="s">
        <v>32</v>
      </c>
      <c r="H220" s="4" t="s">
        <v>67</v>
      </c>
      <c r="I220" s="44">
        <v>1</v>
      </c>
      <c r="J220" s="45">
        <v>125</v>
      </c>
      <c r="K220" s="45">
        <v>62.5</v>
      </c>
      <c r="L220" s="45">
        <v>125</v>
      </c>
      <c r="M220" s="44">
        <v>10</v>
      </c>
      <c r="N220" s="4"/>
    </row>
    <row r="221" spans="2:14" hidden="1" x14ac:dyDescent="0.25">
      <c r="B221" s="28">
        <v>191</v>
      </c>
      <c r="C221" s="4" t="s">
        <v>125</v>
      </c>
      <c r="D221" s="4">
        <v>2016</v>
      </c>
      <c r="E221" s="4">
        <v>11137112</v>
      </c>
      <c r="F221" s="4" t="s">
        <v>32</v>
      </c>
      <c r="G221" s="4" t="s">
        <v>32</v>
      </c>
      <c r="H221" s="4" t="s">
        <v>67</v>
      </c>
      <c r="I221" s="44">
        <v>1</v>
      </c>
      <c r="J221" s="45">
        <v>120</v>
      </c>
      <c r="K221" s="45">
        <v>60</v>
      </c>
      <c r="L221" s="45">
        <v>120</v>
      </c>
      <c r="M221" s="44">
        <v>10</v>
      </c>
      <c r="N221" s="4"/>
    </row>
    <row r="222" spans="2:14" ht="24" hidden="1" x14ac:dyDescent="0.25">
      <c r="B222" s="28">
        <v>192</v>
      </c>
      <c r="C222" s="4" t="s">
        <v>126</v>
      </c>
      <c r="D222" s="4">
        <v>2016</v>
      </c>
      <c r="E222" s="4">
        <v>11137113</v>
      </c>
      <c r="F222" s="4" t="s">
        <v>32</v>
      </c>
      <c r="G222" s="4" t="s">
        <v>32</v>
      </c>
      <c r="H222" s="4" t="s">
        <v>67</v>
      </c>
      <c r="I222" s="44">
        <v>1</v>
      </c>
      <c r="J222" s="45">
        <v>2000</v>
      </c>
      <c r="K222" s="45">
        <v>1000</v>
      </c>
      <c r="L222" s="45">
        <v>2000</v>
      </c>
      <c r="M222" s="44">
        <v>10</v>
      </c>
      <c r="N222" s="4"/>
    </row>
    <row r="223" spans="2:14" hidden="1" x14ac:dyDescent="0.25">
      <c r="B223" s="28">
        <v>193</v>
      </c>
      <c r="C223" s="4" t="s">
        <v>127</v>
      </c>
      <c r="D223" s="4">
        <v>2016</v>
      </c>
      <c r="E223" s="4">
        <v>11137114</v>
      </c>
      <c r="F223" s="4" t="s">
        <v>32</v>
      </c>
      <c r="G223" s="4" t="s">
        <v>32</v>
      </c>
      <c r="H223" s="4" t="s">
        <v>67</v>
      </c>
      <c r="I223" s="44">
        <v>1</v>
      </c>
      <c r="J223" s="45">
        <v>1500</v>
      </c>
      <c r="K223" s="45">
        <v>750</v>
      </c>
      <c r="L223" s="45">
        <v>1500</v>
      </c>
      <c r="M223" s="44">
        <v>10</v>
      </c>
      <c r="N223" s="4"/>
    </row>
    <row r="224" spans="2:14" hidden="1" x14ac:dyDescent="0.25">
      <c r="B224" s="28">
        <v>194</v>
      </c>
      <c r="C224" s="4" t="s">
        <v>128</v>
      </c>
      <c r="D224" s="4">
        <v>2016</v>
      </c>
      <c r="E224" s="4">
        <v>11137115</v>
      </c>
      <c r="F224" s="4" t="s">
        <v>32</v>
      </c>
      <c r="G224" s="4" t="s">
        <v>32</v>
      </c>
      <c r="H224" s="4" t="s">
        <v>67</v>
      </c>
      <c r="I224" s="44">
        <v>1</v>
      </c>
      <c r="J224" s="45">
        <v>4650</v>
      </c>
      <c r="K224" s="45">
        <v>2325</v>
      </c>
      <c r="L224" s="45">
        <v>4650</v>
      </c>
      <c r="M224" s="44">
        <v>10</v>
      </c>
      <c r="N224" s="4"/>
    </row>
    <row r="225" spans="2:14" hidden="1" x14ac:dyDescent="0.25">
      <c r="B225" s="28">
        <v>195</v>
      </c>
      <c r="C225" s="4" t="s">
        <v>129</v>
      </c>
      <c r="D225" s="4">
        <v>2016</v>
      </c>
      <c r="E225" s="4">
        <v>11137117</v>
      </c>
      <c r="F225" s="4" t="s">
        <v>32</v>
      </c>
      <c r="G225" s="4" t="s">
        <v>32</v>
      </c>
      <c r="H225" s="4" t="s">
        <v>67</v>
      </c>
      <c r="I225" s="44">
        <v>1</v>
      </c>
      <c r="J225" s="45">
        <v>5432</v>
      </c>
      <c r="K225" s="45">
        <v>2716</v>
      </c>
      <c r="L225" s="45">
        <v>5432</v>
      </c>
      <c r="M225" s="44">
        <v>10</v>
      </c>
      <c r="N225" s="4"/>
    </row>
    <row r="226" spans="2:14" hidden="1" x14ac:dyDescent="0.25">
      <c r="B226" s="28">
        <v>196</v>
      </c>
      <c r="C226" s="4" t="s">
        <v>130</v>
      </c>
      <c r="D226" s="4">
        <v>2016</v>
      </c>
      <c r="E226" s="4">
        <v>11137118</v>
      </c>
      <c r="F226" s="4" t="s">
        <v>32</v>
      </c>
      <c r="G226" s="4" t="s">
        <v>32</v>
      </c>
      <c r="H226" s="4" t="s">
        <v>67</v>
      </c>
      <c r="I226" s="44">
        <v>1</v>
      </c>
      <c r="J226" s="45">
        <v>2173.3000000000002</v>
      </c>
      <c r="K226" s="45">
        <v>1086.6500000000001</v>
      </c>
      <c r="L226" s="45">
        <v>2173.3000000000002</v>
      </c>
      <c r="M226" s="44">
        <v>10</v>
      </c>
      <c r="N226" s="4"/>
    </row>
    <row r="227" spans="2:14" hidden="1" x14ac:dyDescent="0.25">
      <c r="B227" s="28">
        <v>197</v>
      </c>
      <c r="C227" s="4" t="s">
        <v>81</v>
      </c>
      <c r="D227" s="4">
        <v>2016</v>
      </c>
      <c r="E227" s="4">
        <v>11137119</v>
      </c>
      <c r="F227" s="4" t="s">
        <v>32</v>
      </c>
      <c r="G227" s="4" t="s">
        <v>32</v>
      </c>
      <c r="H227" s="4" t="s">
        <v>67</v>
      </c>
      <c r="I227" s="44">
        <v>1</v>
      </c>
      <c r="J227" s="45">
        <v>450</v>
      </c>
      <c r="K227" s="45">
        <v>225</v>
      </c>
      <c r="L227" s="45">
        <v>450</v>
      </c>
      <c r="M227" s="44">
        <v>10</v>
      </c>
      <c r="N227" s="4"/>
    </row>
    <row r="228" spans="2:14" hidden="1" x14ac:dyDescent="0.25">
      <c r="B228" s="28">
        <v>198</v>
      </c>
      <c r="C228" s="4" t="s">
        <v>131</v>
      </c>
      <c r="D228" s="4">
        <v>2017</v>
      </c>
      <c r="E228" s="4">
        <v>11137120</v>
      </c>
      <c r="F228" s="4" t="s">
        <v>32</v>
      </c>
      <c r="G228" s="4" t="s">
        <v>32</v>
      </c>
      <c r="H228" s="4" t="s">
        <v>67</v>
      </c>
      <c r="I228" s="44">
        <v>1</v>
      </c>
      <c r="J228" s="45">
        <v>950</v>
      </c>
      <c r="K228" s="45">
        <v>575</v>
      </c>
      <c r="L228" s="45">
        <v>950</v>
      </c>
      <c r="M228" s="44">
        <v>10</v>
      </c>
      <c r="N228" s="4"/>
    </row>
    <row r="229" spans="2:14" hidden="1" x14ac:dyDescent="0.25">
      <c r="B229" s="28">
        <v>199</v>
      </c>
      <c r="C229" s="4" t="s">
        <v>121</v>
      </c>
      <c r="D229" s="4">
        <v>2017</v>
      </c>
      <c r="E229" s="4">
        <v>11137121</v>
      </c>
      <c r="F229" s="4" t="s">
        <v>32</v>
      </c>
      <c r="G229" s="4" t="s">
        <v>32</v>
      </c>
      <c r="H229" s="4" t="s">
        <v>67</v>
      </c>
      <c r="I229" s="44">
        <v>1</v>
      </c>
      <c r="J229" s="45">
        <v>70</v>
      </c>
      <c r="K229" s="45">
        <v>35</v>
      </c>
      <c r="L229" s="45">
        <v>70</v>
      </c>
      <c r="M229" s="44">
        <v>10</v>
      </c>
      <c r="N229" s="4"/>
    </row>
    <row r="230" spans="2:14" ht="22.5" hidden="1" customHeight="1" x14ac:dyDescent="0.25">
      <c r="B230" s="28">
        <v>200</v>
      </c>
      <c r="C230" s="4" t="s">
        <v>132</v>
      </c>
      <c r="D230" s="4">
        <v>2017</v>
      </c>
      <c r="E230" s="4">
        <v>11137122</v>
      </c>
      <c r="F230" s="4" t="s">
        <v>32</v>
      </c>
      <c r="G230" s="4" t="s">
        <v>32</v>
      </c>
      <c r="H230" s="4" t="s">
        <v>67</v>
      </c>
      <c r="I230" s="44">
        <v>1</v>
      </c>
      <c r="J230" s="45">
        <v>550</v>
      </c>
      <c r="K230" s="45">
        <v>275</v>
      </c>
      <c r="L230" s="45">
        <v>550</v>
      </c>
      <c r="M230" s="44">
        <v>10</v>
      </c>
      <c r="N230" s="4"/>
    </row>
    <row r="231" spans="2:14" hidden="1" x14ac:dyDescent="0.25">
      <c r="B231" s="28">
        <v>201</v>
      </c>
      <c r="C231" s="4" t="s">
        <v>133</v>
      </c>
      <c r="D231" s="4">
        <v>2018</v>
      </c>
      <c r="E231" s="4">
        <v>11137123</v>
      </c>
      <c r="F231" s="4" t="s">
        <v>32</v>
      </c>
      <c r="G231" s="4" t="s">
        <v>32</v>
      </c>
      <c r="H231" s="4" t="s">
        <v>67</v>
      </c>
      <c r="I231" s="44">
        <v>1</v>
      </c>
      <c r="J231" s="45">
        <v>479</v>
      </c>
      <c r="K231" s="45">
        <v>239.5</v>
      </c>
      <c r="L231" s="45">
        <v>479</v>
      </c>
      <c r="M231" s="44">
        <v>10</v>
      </c>
      <c r="N231" s="4"/>
    </row>
    <row r="232" spans="2:14" hidden="1" x14ac:dyDescent="0.25">
      <c r="B232" s="28">
        <v>202</v>
      </c>
      <c r="C232" s="4" t="s">
        <v>133</v>
      </c>
      <c r="D232" s="4">
        <v>2018</v>
      </c>
      <c r="E232" s="4">
        <v>11137124</v>
      </c>
      <c r="F232" s="4" t="s">
        <v>32</v>
      </c>
      <c r="G232" s="4" t="s">
        <v>32</v>
      </c>
      <c r="H232" s="4" t="s">
        <v>67</v>
      </c>
      <c r="I232" s="44">
        <v>1</v>
      </c>
      <c r="J232" s="45">
        <v>479</v>
      </c>
      <c r="K232" s="45">
        <v>239.5</v>
      </c>
      <c r="L232" s="45">
        <v>479</v>
      </c>
      <c r="M232" s="44">
        <v>10</v>
      </c>
      <c r="N232" s="4"/>
    </row>
    <row r="233" spans="2:14" hidden="1" x14ac:dyDescent="0.25">
      <c r="B233" s="28">
        <v>203</v>
      </c>
      <c r="C233" s="4" t="s">
        <v>121</v>
      </c>
      <c r="D233" s="54">
        <v>2018</v>
      </c>
      <c r="E233" s="54">
        <v>11137125</v>
      </c>
      <c r="F233" s="4" t="s">
        <v>32</v>
      </c>
      <c r="G233" s="4" t="s">
        <v>32</v>
      </c>
      <c r="H233" s="4" t="s">
        <v>67</v>
      </c>
      <c r="I233" s="44">
        <v>1</v>
      </c>
      <c r="J233" s="45">
        <v>130</v>
      </c>
      <c r="K233" s="45">
        <v>65</v>
      </c>
      <c r="L233" s="45">
        <v>130</v>
      </c>
      <c r="M233" s="44">
        <v>10</v>
      </c>
      <c r="N233" s="4"/>
    </row>
    <row r="234" spans="2:14" hidden="1" x14ac:dyDescent="0.25">
      <c r="B234" s="28">
        <v>204</v>
      </c>
      <c r="C234" s="4" t="s">
        <v>117</v>
      </c>
      <c r="D234" s="54">
        <v>2018</v>
      </c>
      <c r="E234" s="54">
        <v>11137126</v>
      </c>
      <c r="F234" s="4" t="s">
        <v>32</v>
      </c>
      <c r="G234" s="4" t="s">
        <v>32</v>
      </c>
      <c r="H234" s="4" t="s">
        <v>67</v>
      </c>
      <c r="I234" s="44">
        <v>1</v>
      </c>
      <c r="J234" s="55">
        <v>328</v>
      </c>
      <c r="K234" s="55">
        <v>164</v>
      </c>
      <c r="L234" s="55">
        <v>328</v>
      </c>
      <c r="M234" s="44">
        <v>10</v>
      </c>
      <c r="N234" s="4"/>
    </row>
    <row r="235" spans="2:14" ht="24" hidden="1" x14ac:dyDescent="0.25">
      <c r="B235" s="28">
        <v>205</v>
      </c>
      <c r="C235" s="4" t="s">
        <v>126</v>
      </c>
      <c r="D235" s="4">
        <v>2016</v>
      </c>
      <c r="E235" s="4">
        <v>11137116</v>
      </c>
      <c r="F235" s="4" t="s">
        <v>32</v>
      </c>
      <c r="G235" s="4" t="s">
        <v>32</v>
      </c>
      <c r="H235" s="4" t="s">
        <v>67</v>
      </c>
      <c r="I235" s="44">
        <v>1</v>
      </c>
      <c r="J235" s="45">
        <v>2640</v>
      </c>
      <c r="K235" s="45">
        <v>1320</v>
      </c>
      <c r="L235" s="45">
        <v>2640</v>
      </c>
      <c r="M235" s="44">
        <v>10</v>
      </c>
      <c r="N235" s="4"/>
    </row>
    <row r="236" spans="2:14" ht="25.5" hidden="1" customHeight="1" x14ac:dyDescent="0.25">
      <c r="B236" s="28">
        <v>206</v>
      </c>
      <c r="C236" s="4" t="s">
        <v>134</v>
      </c>
      <c r="D236" s="4">
        <v>2018</v>
      </c>
      <c r="E236" s="4">
        <v>11136127</v>
      </c>
      <c r="F236" s="4" t="s">
        <v>32</v>
      </c>
      <c r="G236" s="4" t="s">
        <v>32</v>
      </c>
      <c r="H236" s="4" t="s">
        <v>67</v>
      </c>
      <c r="I236" s="44">
        <v>1</v>
      </c>
      <c r="J236" s="45">
        <v>2480</v>
      </c>
      <c r="K236" s="45">
        <v>1240</v>
      </c>
      <c r="L236" s="45">
        <v>2480</v>
      </c>
      <c r="M236" s="44">
        <v>10</v>
      </c>
      <c r="N236" s="4"/>
    </row>
    <row r="237" spans="2:14" hidden="1" x14ac:dyDescent="0.25">
      <c r="B237" s="28">
        <v>207</v>
      </c>
      <c r="C237" s="4" t="s">
        <v>131</v>
      </c>
      <c r="D237" s="4">
        <v>2018</v>
      </c>
      <c r="E237" s="4">
        <v>11137127</v>
      </c>
      <c r="F237" s="4" t="s">
        <v>32</v>
      </c>
      <c r="G237" s="4" t="s">
        <v>32</v>
      </c>
      <c r="H237" s="4" t="s">
        <v>67</v>
      </c>
      <c r="I237" s="44">
        <v>2</v>
      </c>
      <c r="J237" s="45">
        <v>1900</v>
      </c>
      <c r="K237" s="45">
        <v>950</v>
      </c>
      <c r="L237" s="45">
        <v>1900</v>
      </c>
      <c r="M237" s="44">
        <v>10</v>
      </c>
      <c r="N237" s="4"/>
    </row>
    <row r="238" spans="2:14" hidden="1" x14ac:dyDescent="0.25">
      <c r="B238" s="28">
        <v>208</v>
      </c>
      <c r="C238" s="4" t="s">
        <v>135</v>
      </c>
      <c r="D238" s="4">
        <v>2019</v>
      </c>
      <c r="E238" s="4">
        <v>11137128</v>
      </c>
      <c r="F238" s="4" t="s">
        <v>32</v>
      </c>
      <c r="G238" s="4" t="s">
        <v>32</v>
      </c>
      <c r="H238" s="4" t="s">
        <v>67</v>
      </c>
      <c r="I238" s="44">
        <v>1</v>
      </c>
      <c r="J238" s="45">
        <v>249</v>
      </c>
      <c r="K238" s="45">
        <v>124.5</v>
      </c>
      <c r="L238" s="45">
        <v>249</v>
      </c>
      <c r="M238" s="44">
        <v>10</v>
      </c>
      <c r="N238" s="4"/>
    </row>
    <row r="239" spans="2:14" hidden="1" x14ac:dyDescent="0.25">
      <c r="B239" s="28">
        <v>209</v>
      </c>
      <c r="C239" s="4" t="s">
        <v>136</v>
      </c>
      <c r="D239" s="4">
        <v>2019</v>
      </c>
      <c r="E239" s="4">
        <v>11137129</v>
      </c>
      <c r="F239" s="4" t="s">
        <v>32</v>
      </c>
      <c r="G239" s="4" t="s">
        <v>32</v>
      </c>
      <c r="H239" s="4" t="s">
        <v>67</v>
      </c>
      <c r="I239" s="44">
        <v>1</v>
      </c>
      <c r="J239" s="45">
        <v>249</v>
      </c>
      <c r="K239" s="45">
        <v>124.5</v>
      </c>
      <c r="L239" s="45">
        <v>249</v>
      </c>
      <c r="M239" s="44">
        <v>10</v>
      </c>
      <c r="N239" s="4"/>
    </row>
    <row r="240" spans="2:14" hidden="1" x14ac:dyDescent="0.25">
      <c r="B240" s="28">
        <v>210</v>
      </c>
      <c r="C240" s="4" t="s">
        <v>137</v>
      </c>
      <c r="D240" s="4">
        <v>2019</v>
      </c>
      <c r="E240" s="4">
        <v>11136128</v>
      </c>
      <c r="F240" s="4" t="s">
        <v>32</v>
      </c>
      <c r="G240" s="4" t="s">
        <v>32</v>
      </c>
      <c r="H240" s="4" t="s">
        <v>67</v>
      </c>
      <c r="I240" s="44">
        <v>7</v>
      </c>
      <c r="J240" s="45">
        <v>3780</v>
      </c>
      <c r="K240" s="45">
        <v>1890</v>
      </c>
      <c r="L240" s="45">
        <v>3780</v>
      </c>
      <c r="M240" s="44">
        <v>10</v>
      </c>
      <c r="N240" s="4"/>
    </row>
    <row r="241" spans="2:14" hidden="1" x14ac:dyDescent="0.25">
      <c r="B241" s="28">
        <v>211</v>
      </c>
      <c r="C241" s="4" t="s">
        <v>138</v>
      </c>
      <c r="D241" s="4">
        <v>2019</v>
      </c>
      <c r="E241" s="4">
        <v>11136129</v>
      </c>
      <c r="F241" s="4" t="s">
        <v>32</v>
      </c>
      <c r="G241" s="4" t="s">
        <v>32</v>
      </c>
      <c r="H241" s="44" t="s">
        <v>67</v>
      </c>
      <c r="I241" s="56">
        <v>1</v>
      </c>
      <c r="J241" s="4">
        <v>4400</v>
      </c>
      <c r="K241" s="45">
        <v>2200</v>
      </c>
      <c r="L241" s="44">
        <v>4400</v>
      </c>
      <c r="M241" s="4">
        <v>10</v>
      </c>
      <c r="N241" s="4"/>
    </row>
    <row r="242" spans="2:14" hidden="1" x14ac:dyDescent="0.25">
      <c r="B242" s="28">
        <v>212</v>
      </c>
      <c r="C242" s="4" t="s">
        <v>139</v>
      </c>
      <c r="D242" s="4">
        <v>2019</v>
      </c>
      <c r="E242" s="4">
        <v>11136120</v>
      </c>
      <c r="F242" s="4" t="s">
        <v>32</v>
      </c>
      <c r="G242" s="4" t="s">
        <v>32</v>
      </c>
      <c r="H242" s="44" t="s">
        <v>67</v>
      </c>
      <c r="I242" s="56">
        <v>2</v>
      </c>
      <c r="J242" s="4">
        <v>3990</v>
      </c>
      <c r="K242" s="45">
        <v>1995</v>
      </c>
      <c r="L242" s="44">
        <v>3990</v>
      </c>
      <c r="M242" s="4">
        <v>10</v>
      </c>
      <c r="N242" s="4"/>
    </row>
    <row r="243" spans="2:14" hidden="1" x14ac:dyDescent="0.25">
      <c r="B243" s="28">
        <v>213</v>
      </c>
      <c r="C243" s="4" t="s">
        <v>140</v>
      </c>
      <c r="D243" s="4">
        <v>2019</v>
      </c>
      <c r="E243" s="4">
        <v>11137130</v>
      </c>
      <c r="F243" s="4" t="s">
        <v>32</v>
      </c>
      <c r="G243" s="4" t="s">
        <v>32</v>
      </c>
      <c r="H243" s="44" t="s">
        <v>67</v>
      </c>
      <c r="I243" s="56">
        <v>1</v>
      </c>
      <c r="J243" s="4">
        <v>180</v>
      </c>
      <c r="K243" s="45">
        <v>90</v>
      </c>
      <c r="L243" s="44">
        <v>180</v>
      </c>
      <c r="M243" s="4">
        <v>10</v>
      </c>
      <c r="N243" s="4"/>
    </row>
    <row r="244" spans="2:14" hidden="1" x14ac:dyDescent="0.25">
      <c r="B244" s="28">
        <v>214</v>
      </c>
      <c r="C244" s="4" t="s">
        <v>141</v>
      </c>
      <c r="D244" s="4">
        <v>2019</v>
      </c>
      <c r="E244" s="4">
        <v>11137131</v>
      </c>
      <c r="F244" s="4" t="s">
        <v>32</v>
      </c>
      <c r="G244" s="4" t="s">
        <v>32</v>
      </c>
      <c r="H244" s="44" t="s">
        <v>67</v>
      </c>
      <c r="I244" s="56">
        <v>1</v>
      </c>
      <c r="J244" s="4">
        <v>100</v>
      </c>
      <c r="K244" s="45">
        <v>50</v>
      </c>
      <c r="L244" s="44">
        <v>100</v>
      </c>
      <c r="M244" s="4">
        <v>10</v>
      </c>
      <c r="N244" s="4"/>
    </row>
    <row r="245" spans="2:14" hidden="1" x14ac:dyDescent="0.25">
      <c r="B245" s="28">
        <v>215</v>
      </c>
      <c r="C245" s="4" t="s">
        <v>142</v>
      </c>
      <c r="D245" s="4">
        <v>2019</v>
      </c>
      <c r="E245" s="4">
        <v>11137132</v>
      </c>
      <c r="F245" s="4" t="s">
        <v>32</v>
      </c>
      <c r="G245" s="4" t="s">
        <v>32</v>
      </c>
      <c r="H245" s="44" t="s">
        <v>67</v>
      </c>
      <c r="I245" s="56">
        <v>1</v>
      </c>
      <c r="J245" s="4">
        <v>150</v>
      </c>
      <c r="K245" s="45">
        <v>75</v>
      </c>
      <c r="L245" s="44">
        <v>150</v>
      </c>
      <c r="M245" s="4">
        <v>10</v>
      </c>
      <c r="N245" s="4"/>
    </row>
    <row r="246" spans="2:14" hidden="1" x14ac:dyDescent="0.25">
      <c r="B246" s="28">
        <v>216</v>
      </c>
      <c r="C246" s="4" t="s">
        <v>143</v>
      </c>
      <c r="D246" s="4">
        <v>2020</v>
      </c>
      <c r="E246" s="4">
        <v>11137133</v>
      </c>
      <c r="F246" s="4" t="s">
        <v>32</v>
      </c>
      <c r="G246" s="4" t="s">
        <v>32</v>
      </c>
      <c r="H246" s="44" t="s">
        <v>67</v>
      </c>
      <c r="I246" s="56">
        <v>1</v>
      </c>
      <c r="J246" s="4">
        <v>180</v>
      </c>
      <c r="K246" s="45">
        <v>90</v>
      </c>
      <c r="L246" s="44">
        <v>180</v>
      </c>
      <c r="M246" s="4">
        <v>10</v>
      </c>
      <c r="N246" s="4"/>
    </row>
    <row r="247" spans="2:14" hidden="1" x14ac:dyDescent="0.25">
      <c r="B247" s="28">
        <v>217</v>
      </c>
      <c r="C247" s="4" t="s">
        <v>144</v>
      </c>
      <c r="D247" s="4">
        <v>2020</v>
      </c>
      <c r="E247" s="4">
        <v>11137134</v>
      </c>
      <c r="F247" s="4" t="s">
        <v>32</v>
      </c>
      <c r="G247" s="4" t="s">
        <v>32</v>
      </c>
      <c r="H247" s="44" t="s">
        <v>67</v>
      </c>
      <c r="I247" s="56">
        <v>1</v>
      </c>
      <c r="J247" s="4">
        <v>320</v>
      </c>
      <c r="K247" s="45">
        <v>160</v>
      </c>
      <c r="L247" s="44">
        <v>320</v>
      </c>
      <c r="M247" s="4">
        <v>10</v>
      </c>
      <c r="N247" s="4"/>
    </row>
    <row r="248" spans="2:14" hidden="1" x14ac:dyDescent="0.25">
      <c r="B248" s="28">
        <v>218</v>
      </c>
      <c r="C248" s="4" t="s">
        <v>145</v>
      </c>
      <c r="D248" s="4">
        <v>2020</v>
      </c>
      <c r="E248" s="4">
        <v>11136131</v>
      </c>
      <c r="F248" s="4" t="s">
        <v>32</v>
      </c>
      <c r="G248" s="4" t="s">
        <v>32</v>
      </c>
      <c r="H248" s="44" t="s">
        <v>67</v>
      </c>
      <c r="I248" s="56">
        <v>8</v>
      </c>
      <c r="J248" s="4">
        <v>7200</v>
      </c>
      <c r="K248" s="45">
        <v>3600</v>
      </c>
      <c r="L248" s="44">
        <v>7200</v>
      </c>
      <c r="M248" s="4">
        <v>10</v>
      </c>
      <c r="N248" s="4"/>
    </row>
    <row r="249" spans="2:14" hidden="1" x14ac:dyDescent="0.25">
      <c r="B249" s="28">
        <v>219</v>
      </c>
      <c r="C249" s="4" t="s">
        <v>146</v>
      </c>
      <c r="D249" s="4">
        <v>2020</v>
      </c>
      <c r="E249" s="4">
        <v>11136132</v>
      </c>
      <c r="F249" s="4" t="s">
        <v>32</v>
      </c>
      <c r="G249" s="4" t="s">
        <v>32</v>
      </c>
      <c r="H249" s="44" t="s">
        <v>67</v>
      </c>
      <c r="I249" s="56">
        <v>1</v>
      </c>
      <c r="J249" s="4">
        <v>500</v>
      </c>
      <c r="K249" s="45">
        <v>250</v>
      </c>
      <c r="L249" s="44">
        <v>500</v>
      </c>
      <c r="M249" s="4">
        <v>10</v>
      </c>
      <c r="N249" s="4"/>
    </row>
    <row r="250" spans="2:14" hidden="1" x14ac:dyDescent="0.25">
      <c r="B250" s="28">
        <v>220</v>
      </c>
      <c r="C250" s="4" t="s">
        <v>146</v>
      </c>
      <c r="D250" s="4">
        <v>2020</v>
      </c>
      <c r="E250" s="4">
        <v>11136133</v>
      </c>
      <c r="F250" s="4" t="s">
        <v>32</v>
      </c>
      <c r="G250" s="4" t="s">
        <v>32</v>
      </c>
      <c r="H250" s="44" t="s">
        <v>67</v>
      </c>
      <c r="I250" s="56">
        <v>1</v>
      </c>
      <c r="J250" s="4">
        <v>500</v>
      </c>
      <c r="K250" s="45">
        <v>250</v>
      </c>
      <c r="L250" s="44">
        <v>500</v>
      </c>
      <c r="M250" s="4">
        <v>10</v>
      </c>
      <c r="N250" s="4"/>
    </row>
    <row r="251" spans="2:14" hidden="1" x14ac:dyDescent="0.25">
      <c r="B251" s="28">
        <v>221</v>
      </c>
      <c r="C251" s="4" t="s">
        <v>147</v>
      </c>
      <c r="D251" s="4">
        <v>2020</v>
      </c>
      <c r="E251" s="4">
        <v>11136134</v>
      </c>
      <c r="F251" s="4" t="s">
        <v>32</v>
      </c>
      <c r="G251" s="4" t="s">
        <v>32</v>
      </c>
      <c r="H251" s="44" t="s">
        <v>67</v>
      </c>
      <c r="I251" s="56">
        <v>1</v>
      </c>
      <c r="J251" s="4">
        <v>150</v>
      </c>
      <c r="K251" s="45">
        <v>75</v>
      </c>
      <c r="L251" s="44">
        <v>150</v>
      </c>
      <c r="M251" s="4">
        <v>10</v>
      </c>
      <c r="N251" s="4"/>
    </row>
    <row r="252" spans="2:14" hidden="1" x14ac:dyDescent="0.25">
      <c r="B252" s="28">
        <v>222</v>
      </c>
      <c r="C252" s="4" t="s">
        <v>147</v>
      </c>
      <c r="D252" s="4">
        <v>2020</v>
      </c>
      <c r="E252" s="4">
        <v>11136135</v>
      </c>
      <c r="F252" s="4" t="s">
        <v>32</v>
      </c>
      <c r="G252" s="4" t="s">
        <v>32</v>
      </c>
      <c r="H252" s="44" t="s">
        <v>67</v>
      </c>
      <c r="I252" s="56">
        <v>1</v>
      </c>
      <c r="J252" s="4">
        <v>150</v>
      </c>
      <c r="K252" s="45">
        <v>72</v>
      </c>
      <c r="L252" s="44">
        <v>150</v>
      </c>
      <c r="M252" s="4">
        <v>10</v>
      </c>
      <c r="N252" s="4"/>
    </row>
    <row r="253" spans="2:14" hidden="1" x14ac:dyDescent="0.25">
      <c r="B253" s="28">
        <v>223</v>
      </c>
      <c r="C253" s="4" t="s">
        <v>148</v>
      </c>
      <c r="D253" s="4">
        <v>2020</v>
      </c>
      <c r="E253" s="4">
        <v>11137135</v>
      </c>
      <c r="F253" s="4" t="s">
        <v>32</v>
      </c>
      <c r="G253" s="4" t="s">
        <v>32</v>
      </c>
      <c r="H253" s="44" t="s">
        <v>67</v>
      </c>
      <c r="I253" s="56">
        <v>1</v>
      </c>
      <c r="J253" s="4">
        <v>1000</v>
      </c>
      <c r="K253" s="45">
        <v>500</v>
      </c>
      <c r="L253" s="44">
        <v>1000</v>
      </c>
      <c r="M253" s="4">
        <v>10</v>
      </c>
      <c r="N253" s="4"/>
    </row>
    <row r="254" spans="2:14" ht="48" hidden="1" x14ac:dyDescent="0.25">
      <c r="B254" s="28">
        <v>224</v>
      </c>
      <c r="C254" s="4" t="s">
        <v>149</v>
      </c>
      <c r="D254" s="4">
        <v>2020</v>
      </c>
      <c r="E254" s="4">
        <v>11137136</v>
      </c>
      <c r="F254" s="4" t="s">
        <v>32</v>
      </c>
      <c r="G254" s="4" t="s">
        <v>32</v>
      </c>
      <c r="H254" s="44" t="s">
        <v>67</v>
      </c>
      <c r="I254" s="56">
        <v>1</v>
      </c>
      <c r="J254" s="4">
        <v>3000</v>
      </c>
      <c r="K254" s="45">
        <v>1500</v>
      </c>
      <c r="L254" s="44">
        <v>3000</v>
      </c>
      <c r="M254" s="4">
        <v>10</v>
      </c>
      <c r="N254" s="4" t="s">
        <v>155</v>
      </c>
    </row>
    <row r="255" spans="2:14" hidden="1" x14ac:dyDescent="0.25">
      <c r="B255" s="28">
        <v>225</v>
      </c>
      <c r="C255" s="4" t="s">
        <v>150</v>
      </c>
      <c r="D255" s="4">
        <v>2020</v>
      </c>
      <c r="E255" s="4">
        <v>11137137</v>
      </c>
      <c r="F255" s="4" t="s">
        <v>32</v>
      </c>
      <c r="G255" s="4" t="s">
        <v>32</v>
      </c>
      <c r="H255" s="44" t="s">
        <v>67</v>
      </c>
      <c r="I255" s="56">
        <v>1</v>
      </c>
      <c r="J255" s="4">
        <v>855</v>
      </c>
      <c r="K255" s="45">
        <v>427.5</v>
      </c>
      <c r="L255" s="44">
        <v>855</v>
      </c>
      <c r="M255" s="4">
        <v>10</v>
      </c>
      <c r="N255" s="4"/>
    </row>
    <row r="256" spans="2:14" hidden="1" x14ac:dyDescent="0.25">
      <c r="B256" s="28">
        <v>226</v>
      </c>
      <c r="C256" s="4" t="s">
        <v>151</v>
      </c>
      <c r="D256" s="4">
        <v>2020</v>
      </c>
      <c r="E256" s="4">
        <v>11137138</v>
      </c>
      <c r="F256" s="4" t="s">
        <v>32</v>
      </c>
      <c r="G256" s="4" t="s">
        <v>32</v>
      </c>
      <c r="H256" s="44" t="s">
        <v>67</v>
      </c>
      <c r="I256" s="56">
        <v>1</v>
      </c>
      <c r="J256" s="4">
        <v>2250</v>
      </c>
      <c r="K256" s="45">
        <v>1125</v>
      </c>
      <c r="L256" s="44">
        <v>2250</v>
      </c>
      <c r="M256" s="4">
        <v>10</v>
      </c>
      <c r="N256" s="4"/>
    </row>
    <row r="257" spans="2:15" hidden="1" x14ac:dyDescent="0.25">
      <c r="B257" s="28">
        <v>227</v>
      </c>
      <c r="C257" s="4" t="s">
        <v>152</v>
      </c>
      <c r="D257" s="4">
        <v>2020</v>
      </c>
      <c r="E257" s="4">
        <v>11137139</v>
      </c>
      <c r="F257" s="4" t="s">
        <v>32</v>
      </c>
      <c r="G257" s="4" t="s">
        <v>32</v>
      </c>
      <c r="H257" s="44" t="s">
        <v>67</v>
      </c>
      <c r="I257" s="56">
        <v>1</v>
      </c>
      <c r="J257" s="4">
        <v>525</v>
      </c>
      <c r="K257" s="45">
        <v>262.5</v>
      </c>
      <c r="L257" s="44">
        <v>525</v>
      </c>
      <c r="M257" s="4">
        <v>10</v>
      </c>
      <c r="N257" s="4"/>
    </row>
    <row r="258" spans="2:15" ht="24" hidden="1" x14ac:dyDescent="0.25">
      <c r="B258" s="28">
        <v>228</v>
      </c>
      <c r="C258" s="4" t="s">
        <v>153</v>
      </c>
      <c r="D258" s="4">
        <v>2020</v>
      </c>
      <c r="E258" s="4">
        <v>11137140</v>
      </c>
      <c r="F258" s="4" t="s">
        <v>32</v>
      </c>
      <c r="G258" s="4" t="s">
        <v>32</v>
      </c>
      <c r="H258" s="44" t="s">
        <v>67</v>
      </c>
      <c r="I258" s="56">
        <v>1</v>
      </c>
      <c r="J258" s="4">
        <v>265</v>
      </c>
      <c r="K258" s="45">
        <v>132.5</v>
      </c>
      <c r="L258" s="44">
        <v>265</v>
      </c>
      <c r="M258" s="4">
        <v>10</v>
      </c>
      <c r="N258" s="4"/>
    </row>
    <row r="259" spans="2:15" hidden="1" x14ac:dyDescent="0.25">
      <c r="B259" s="28">
        <v>229</v>
      </c>
      <c r="C259" s="4" t="s">
        <v>154</v>
      </c>
      <c r="D259" s="4">
        <v>2020</v>
      </c>
      <c r="E259" s="4">
        <v>11137141</v>
      </c>
      <c r="F259" s="4" t="s">
        <v>32</v>
      </c>
      <c r="G259" s="4" t="s">
        <v>32</v>
      </c>
      <c r="H259" s="44" t="s">
        <v>67</v>
      </c>
      <c r="I259" s="56">
        <v>1</v>
      </c>
      <c r="J259" s="4">
        <v>2088</v>
      </c>
      <c r="K259" s="45">
        <v>1044</v>
      </c>
      <c r="L259" s="44">
        <v>2088</v>
      </c>
      <c r="M259" s="4">
        <v>10</v>
      </c>
      <c r="N259" s="4"/>
    </row>
    <row r="260" spans="2:15" hidden="1" x14ac:dyDescent="0.25">
      <c r="B260" s="28"/>
      <c r="C260" s="40" t="s">
        <v>156</v>
      </c>
      <c r="D260" s="28"/>
      <c r="E260" s="28"/>
      <c r="F260" s="28"/>
      <c r="G260" s="28"/>
      <c r="H260" s="28"/>
      <c r="I260" s="28"/>
      <c r="J260" s="50">
        <v>78058.3</v>
      </c>
      <c r="K260" s="50">
        <v>39029.15</v>
      </c>
      <c r="L260" s="26">
        <f>SUM(L154:L259)</f>
        <v>78058.3</v>
      </c>
      <c r="M260" s="28"/>
      <c r="N260" s="28"/>
      <c r="O260" s="17"/>
    </row>
    <row r="261" spans="2:15" hidden="1" x14ac:dyDescent="0.25"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57"/>
      <c r="M261" s="28"/>
      <c r="N261" s="28"/>
    </row>
    <row r="262" spans="2:15" hidden="1" x14ac:dyDescent="0.25">
      <c r="B262" s="28"/>
      <c r="C262" s="43">
        <v>1119</v>
      </c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</row>
    <row r="263" spans="2:15" ht="24" hidden="1" x14ac:dyDescent="0.25">
      <c r="B263" s="28">
        <v>230</v>
      </c>
      <c r="C263" s="4" t="s">
        <v>157</v>
      </c>
      <c r="D263" s="4">
        <v>2013</v>
      </c>
      <c r="E263" s="4">
        <v>11190002</v>
      </c>
      <c r="F263" s="4" t="s">
        <v>32</v>
      </c>
      <c r="G263" s="4" t="s">
        <v>32</v>
      </c>
      <c r="H263" s="4" t="s">
        <v>67</v>
      </c>
      <c r="I263" s="44">
        <v>1</v>
      </c>
      <c r="J263" s="45">
        <v>12824</v>
      </c>
      <c r="K263" s="45">
        <v>6412</v>
      </c>
      <c r="L263" s="45">
        <v>12824</v>
      </c>
      <c r="M263" s="44"/>
      <c r="N263" s="4"/>
    </row>
    <row r="264" spans="2:15" hidden="1" x14ac:dyDescent="0.25">
      <c r="B264" s="28"/>
      <c r="C264" s="40" t="s">
        <v>158</v>
      </c>
      <c r="D264" s="28"/>
      <c r="E264" s="28"/>
      <c r="F264" s="28"/>
      <c r="G264" s="28"/>
      <c r="H264" s="28"/>
      <c r="I264" s="28"/>
      <c r="J264" s="51">
        <v>12824</v>
      </c>
      <c r="K264" s="51">
        <v>6412</v>
      </c>
      <c r="L264" s="51">
        <v>12824</v>
      </c>
      <c r="M264" s="28"/>
      <c r="N264" s="28"/>
    </row>
    <row r="265" spans="2:15" hidden="1" x14ac:dyDescent="0.25"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</row>
    <row r="266" spans="2:15" hidden="1" x14ac:dyDescent="0.25">
      <c r="B266" s="28"/>
      <c r="C266" s="58" t="s">
        <v>159</v>
      </c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</row>
    <row r="267" spans="2:15" x14ac:dyDescent="0.25">
      <c r="B267" s="28"/>
      <c r="C267" s="43">
        <v>1013</v>
      </c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</row>
    <row r="268" spans="2:15" x14ac:dyDescent="0.25">
      <c r="B268" s="28">
        <v>1</v>
      </c>
      <c r="C268" s="4" t="s">
        <v>160</v>
      </c>
      <c r="D268" s="4">
        <v>1969</v>
      </c>
      <c r="E268" s="4">
        <v>101310005</v>
      </c>
      <c r="F268" s="4" t="s">
        <v>32</v>
      </c>
      <c r="G268" s="4" t="s">
        <v>32</v>
      </c>
      <c r="H268" s="4" t="s">
        <v>67</v>
      </c>
      <c r="I268" s="44">
        <v>1</v>
      </c>
      <c r="J268" s="45">
        <v>135381</v>
      </c>
      <c r="K268" s="45">
        <v>135381</v>
      </c>
      <c r="L268" s="45">
        <v>135381</v>
      </c>
      <c r="M268" s="44">
        <v>50</v>
      </c>
      <c r="N268" s="4"/>
    </row>
    <row r="269" spans="2:15" x14ac:dyDescent="0.25">
      <c r="B269" s="28">
        <v>2</v>
      </c>
      <c r="C269" s="4" t="s">
        <v>160</v>
      </c>
      <c r="D269" s="4">
        <v>1982</v>
      </c>
      <c r="E269" s="4">
        <v>101310006</v>
      </c>
      <c r="F269" s="4" t="s">
        <v>32</v>
      </c>
      <c r="G269" s="4" t="s">
        <v>32</v>
      </c>
      <c r="H269" s="4" t="s">
        <v>67</v>
      </c>
      <c r="I269" s="44">
        <v>1</v>
      </c>
      <c r="J269" s="45">
        <v>374483</v>
      </c>
      <c r="K269" s="45">
        <v>374483</v>
      </c>
      <c r="L269" s="45">
        <v>374483</v>
      </c>
      <c r="M269" s="44">
        <v>50</v>
      </c>
      <c r="N269" s="4"/>
    </row>
    <row r="270" spans="2:15" x14ac:dyDescent="0.25">
      <c r="B270" s="28">
        <v>3</v>
      </c>
      <c r="C270" s="4" t="s">
        <v>161</v>
      </c>
      <c r="D270" s="4">
        <v>1969</v>
      </c>
      <c r="E270" s="4">
        <v>101310026</v>
      </c>
      <c r="F270" s="4" t="s">
        <v>32</v>
      </c>
      <c r="G270" s="4" t="s">
        <v>32</v>
      </c>
      <c r="H270" s="4" t="s">
        <v>67</v>
      </c>
      <c r="I270" s="44">
        <v>1</v>
      </c>
      <c r="J270" s="45">
        <v>9844</v>
      </c>
      <c r="K270" s="45">
        <v>9705.2000000000007</v>
      </c>
      <c r="L270" s="45">
        <v>9844</v>
      </c>
      <c r="M270" s="44">
        <v>50</v>
      </c>
      <c r="N270" s="4"/>
    </row>
    <row r="271" spans="2:15" x14ac:dyDescent="0.25">
      <c r="B271" s="28">
        <v>4</v>
      </c>
      <c r="C271" s="4" t="s">
        <v>162</v>
      </c>
      <c r="D271" s="4">
        <v>1982</v>
      </c>
      <c r="E271" s="4">
        <v>101310018</v>
      </c>
      <c r="F271" s="4" t="s">
        <v>32</v>
      </c>
      <c r="G271" s="4" t="s">
        <v>32</v>
      </c>
      <c r="H271" s="4" t="s">
        <v>67</v>
      </c>
      <c r="I271" s="44">
        <v>1</v>
      </c>
      <c r="J271" s="45">
        <v>2165</v>
      </c>
      <c r="K271" s="45">
        <v>2165</v>
      </c>
      <c r="L271" s="45">
        <v>2165</v>
      </c>
      <c r="M271" s="44">
        <v>50</v>
      </c>
      <c r="N271" s="4"/>
    </row>
    <row r="272" spans="2:15" x14ac:dyDescent="0.25">
      <c r="B272" s="28">
        <v>5</v>
      </c>
      <c r="C272" s="4" t="s">
        <v>163</v>
      </c>
      <c r="D272" s="4">
        <v>1982</v>
      </c>
      <c r="E272" s="4">
        <v>101310019</v>
      </c>
      <c r="F272" s="4" t="s">
        <v>32</v>
      </c>
      <c r="G272" s="4" t="s">
        <v>32</v>
      </c>
      <c r="H272" s="4" t="s">
        <v>67</v>
      </c>
      <c r="I272" s="44">
        <v>1</v>
      </c>
      <c r="J272" s="45">
        <v>537</v>
      </c>
      <c r="K272" s="45">
        <v>537</v>
      </c>
      <c r="L272" s="45">
        <v>537</v>
      </c>
      <c r="M272" s="44">
        <v>20</v>
      </c>
      <c r="N272" s="4"/>
    </row>
    <row r="273" spans="1:14" x14ac:dyDescent="0.25">
      <c r="B273" s="28">
        <v>6</v>
      </c>
      <c r="C273" s="4" t="s">
        <v>163</v>
      </c>
      <c r="D273" s="4">
        <v>1982</v>
      </c>
      <c r="E273" s="4">
        <v>101310020</v>
      </c>
      <c r="F273" s="4" t="s">
        <v>32</v>
      </c>
      <c r="G273" s="4" t="s">
        <v>32</v>
      </c>
      <c r="H273" s="4" t="s">
        <v>67</v>
      </c>
      <c r="I273" s="44">
        <v>1</v>
      </c>
      <c r="J273" s="45">
        <v>537</v>
      </c>
      <c r="K273" s="45">
        <v>537</v>
      </c>
      <c r="L273" s="45">
        <v>537</v>
      </c>
      <c r="M273" s="44">
        <v>20</v>
      </c>
      <c r="N273" s="4"/>
    </row>
    <row r="274" spans="1:14" x14ac:dyDescent="0.25">
      <c r="B274" s="28">
        <v>7</v>
      </c>
      <c r="C274" s="4" t="s">
        <v>163</v>
      </c>
      <c r="D274" s="4">
        <v>1982</v>
      </c>
      <c r="E274" s="4">
        <v>101310021</v>
      </c>
      <c r="F274" s="4" t="s">
        <v>32</v>
      </c>
      <c r="G274" s="4" t="s">
        <v>32</v>
      </c>
      <c r="H274" s="4" t="s">
        <v>67</v>
      </c>
      <c r="I274" s="44">
        <v>1</v>
      </c>
      <c r="J274" s="45">
        <v>537</v>
      </c>
      <c r="K274" s="45">
        <v>537</v>
      </c>
      <c r="L274" s="45">
        <v>537</v>
      </c>
      <c r="M274" s="44">
        <v>20</v>
      </c>
      <c r="N274" s="4"/>
    </row>
    <row r="275" spans="1:14" x14ac:dyDescent="0.25">
      <c r="B275" s="28">
        <v>8</v>
      </c>
      <c r="C275" s="4" t="s">
        <v>163</v>
      </c>
      <c r="D275" s="4">
        <v>1982</v>
      </c>
      <c r="E275" s="4">
        <v>101310022</v>
      </c>
      <c r="F275" s="4" t="s">
        <v>32</v>
      </c>
      <c r="G275" s="4" t="s">
        <v>32</v>
      </c>
      <c r="H275" s="4" t="s">
        <v>67</v>
      </c>
      <c r="I275" s="44">
        <v>1</v>
      </c>
      <c r="J275" s="45">
        <v>198</v>
      </c>
      <c r="K275" s="45">
        <v>198</v>
      </c>
      <c r="L275" s="45">
        <v>198</v>
      </c>
      <c r="M275" s="44">
        <v>20</v>
      </c>
      <c r="N275" s="4"/>
    </row>
    <row r="276" spans="1:14" x14ac:dyDescent="0.25">
      <c r="B276" s="28">
        <v>9</v>
      </c>
      <c r="C276" s="4" t="s">
        <v>163</v>
      </c>
      <c r="D276" s="4">
        <v>1982</v>
      </c>
      <c r="E276" s="4">
        <v>101310023</v>
      </c>
      <c r="F276" s="4" t="s">
        <v>32</v>
      </c>
      <c r="G276" s="4" t="s">
        <v>32</v>
      </c>
      <c r="H276" s="4" t="s">
        <v>67</v>
      </c>
      <c r="I276" s="44">
        <v>1</v>
      </c>
      <c r="J276" s="45">
        <v>198</v>
      </c>
      <c r="K276" s="45">
        <v>198</v>
      </c>
      <c r="L276" s="45">
        <v>198</v>
      </c>
      <c r="M276" s="44">
        <v>20</v>
      </c>
      <c r="N276" s="4"/>
    </row>
    <row r="277" spans="1:14" x14ac:dyDescent="0.25">
      <c r="B277" s="28">
        <v>10</v>
      </c>
      <c r="C277" s="4" t="s">
        <v>164</v>
      </c>
      <c r="D277" s="4">
        <v>1969</v>
      </c>
      <c r="E277" s="4">
        <v>101310024</v>
      </c>
      <c r="F277" s="4" t="s">
        <v>32</v>
      </c>
      <c r="G277" s="4" t="s">
        <v>32</v>
      </c>
      <c r="H277" s="4" t="s">
        <v>67</v>
      </c>
      <c r="I277" s="44">
        <v>1</v>
      </c>
      <c r="J277" s="45">
        <v>332</v>
      </c>
      <c r="K277" s="45">
        <v>332</v>
      </c>
      <c r="L277" s="45">
        <v>332</v>
      </c>
      <c r="M277" s="44">
        <v>50</v>
      </c>
      <c r="N277" s="4"/>
    </row>
    <row r="278" spans="1:14" x14ac:dyDescent="0.25">
      <c r="B278" s="28">
        <v>11</v>
      </c>
      <c r="C278" s="4" t="s">
        <v>163</v>
      </c>
      <c r="D278" s="4">
        <v>1982</v>
      </c>
      <c r="E278" s="4">
        <v>101310025</v>
      </c>
      <c r="F278" s="4" t="s">
        <v>32</v>
      </c>
      <c r="G278" s="4" t="s">
        <v>32</v>
      </c>
      <c r="H278" s="4" t="s">
        <v>67</v>
      </c>
      <c r="I278" s="44">
        <v>1</v>
      </c>
      <c r="J278" s="45">
        <v>504</v>
      </c>
      <c r="K278" s="45">
        <v>504</v>
      </c>
      <c r="L278" s="45">
        <v>504</v>
      </c>
      <c r="M278" s="44">
        <v>20</v>
      </c>
      <c r="N278" s="4"/>
    </row>
    <row r="279" spans="1:14" x14ac:dyDescent="0.25">
      <c r="B279" s="28">
        <v>12</v>
      </c>
      <c r="C279" s="4" t="s">
        <v>165</v>
      </c>
      <c r="D279" s="4">
        <v>1983</v>
      </c>
      <c r="E279" s="4">
        <v>101330033</v>
      </c>
      <c r="F279" s="4" t="s">
        <v>32</v>
      </c>
      <c r="G279" s="4" t="s">
        <v>32</v>
      </c>
      <c r="H279" s="4" t="s">
        <v>36</v>
      </c>
      <c r="I279" s="44">
        <v>40</v>
      </c>
      <c r="J279" s="45">
        <v>1077</v>
      </c>
      <c r="K279" s="45">
        <v>1077</v>
      </c>
      <c r="L279" s="45">
        <v>1077</v>
      </c>
      <c r="M279" s="44">
        <v>20</v>
      </c>
      <c r="N279" s="4"/>
    </row>
    <row r="280" spans="1:14" x14ac:dyDescent="0.25">
      <c r="B280" s="28">
        <v>13</v>
      </c>
      <c r="C280" s="4" t="s">
        <v>166</v>
      </c>
      <c r="D280" s="4">
        <v>1983</v>
      </c>
      <c r="E280" s="4">
        <v>101330032</v>
      </c>
      <c r="F280" s="4" t="s">
        <v>32</v>
      </c>
      <c r="G280" s="4" t="s">
        <v>32</v>
      </c>
      <c r="H280" s="4" t="s">
        <v>36</v>
      </c>
      <c r="I280" s="44">
        <v>90</v>
      </c>
      <c r="J280" s="45">
        <v>371</v>
      </c>
      <c r="K280" s="45">
        <v>371</v>
      </c>
      <c r="L280" s="45">
        <v>371</v>
      </c>
      <c r="M280" s="44">
        <v>20</v>
      </c>
      <c r="N280" s="4"/>
    </row>
    <row r="281" spans="1:14" hidden="1" x14ac:dyDescent="0.25">
      <c r="B281" s="28"/>
      <c r="C281" s="40" t="s">
        <v>39</v>
      </c>
      <c r="D281" s="28"/>
      <c r="E281" s="28"/>
      <c r="F281" s="28"/>
      <c r="G281" s="28"/>
      <c r="H281" s="28"/>
      <c r="I281" s="28"/>
      <c r="J281" s="73">
        <f>SUM(J268:J280)</f>
        <v>526164</v>
      </c>
      <c r="K281" s="73">
        <f>SUM(K268:K280)</f>
        <v>526025.19999999995</v>
      </c>
      <c r="L281" s="74">
        <f>SUM(L268:L280)</f>
        <v>526164</v>
      </c>
      <c r="M281" s="28"/>
      <c r="N281" s="28"/>
    </row>
    <row r="282" spans="1:14" x14ac:dyDescent="0.25">
      <c r="B282" s="28"/>
      <c r="C282" s="40">
        <v>1113</v>
      </c>
      <c r="D282" s="28"/>
      <c r="E282" s="28"/>
      <c r="F282" s="28"/>
      <c r="G282" s="28"/>
      <c r="H282" s="28"/>
      <c r="I282" s="28"/>
      <c r="J282" s="98"/>
      <c r="K282" s="98"/>
      <c r="L282" s="99"/>
      <c r="M282" s="28"/>
      <c r="N282" s="28"/>
    </row>
    <row r="283" spans="1:14" x14ac:dyDescent="0.25">
      <c r="A283" s="8"/>
      <c r="B283" s="28">
        <v>131</v>
      </c>
      <c r="C283" s="4" t="s">
        <v>75</v>
      </c>
      <c r="D283" s="4">
        <v>2006</v>
      </c>
      <c r="E283" s="4">
        <v>11137041</v>
      </c>
      <c r="F283" s="4" t="s">
        <v>32</v>
      </c>
      <c r="G283" s="4" t="s">
        <v>32</v>
      </c>
      <c r="H283" s="4" t="s">
        <v>67</v>
      </c>
      <c r="I283" s="44">
        <v>1</v>
      </c>
      <c r="J283" s="45">
        <v>29</v>
      </c>
      <c r="K283" s="45">
        <v>15</v>
      </c>
      <c r="L283" s="45">
        <v>29</v>
      </c>
      <c r="M283" s="44">
        <v>10</v>
      </c>
      <c r="N283" s="4"/>
    </row>
    <row r="284" spans="1:14" x14ac:dyDescent="0.25">
      <c r="A284" s="8"/>
      <c r="B284" s="28">
        <v>1</v>
      </c>
      <c r="C284" s="4" t="s">
        <v>70</v>
      </c>
      <c r="D284" s="4">
        <v>2005</v>
      </c>
      <c r="E284" s="4">
        <v>11136034</v>
      </c>
      <c r="F284" s="4" t="s">
        <v>32</v>
      </c>
      <c r="G284" s="4" t="s">
        <v>32</v>
      </c>
      <c r="H284" s="4" t="s">
        <v>67</v>
      </c>
      <c r="I284" s="44">
        <v>1</v>
      </c>
      <c r="J284" s="45">
        <v>408</v>
      </c>
      <c r="K284" s="45">
        <v>204</v>
      </c>
      <c r="L284" s="45">
        <v>408</v>
      </c>
      <c r="M284" s="44">
        <v>15</v>
      </c>
      <c r="N284" s="4"/>
    </row>
    <row r="285" spans="1:14" x14ac:dyDescent="0.25">
      <c r="A285" s="8"/>
      <c r="B285" s="28">
        <v>2</v>
      </c>
      <c r="C285" s="4" t="s">
        <v>90</v>
      </c>
      <c r="D285" s="4">
        <v>2010</v>
      </c>
      <c r="E285" s="4">
        <v>11137094</v>
      </c>
      <c r="F285" s="4" t="s">
        <v>32</v>
      </c>
      <c r="G285" s="4" t="s">
        <v>32</v>
      </c>
      <c r="H285" s="4" t="s">
        <v>67</v>
      </c>
      <c r="I285" s="44">
        <v>1</v>
      </c>
      <c r="J285" s="45">
        <v>105</v>
      </c>
      <c r="K285" s="45">
        <v>53</v>
      </c>
      <c r="L285" s="45">
        <v>105</v>
      </c>
      <c r="M285" s="44">
        <v>10</v>
      </c>
      <c r="N285" s="4"/>
    </row>
    <row r="286" spans="1:14" hidden="1" x14ac:dyDescent="0.25">
      <c r="A286" s="8"/>
      <c r="B286" s="28"/>
      <c r="C286" s="40" t="s">
        <v>39</v>
      </c>
      <c r="D286" s="28"/>
      <c r="E286" s="28"/>
      <c r="F286" s="28"/>
      <c r="G286" s="28"/>
      <c r="H286" s="28"/>
      <c r="I286" s="28"/>
      <c r="J286" s="73"/>
      <c r="K286" s="73"/>
      <c r="L286" s="74"/>
      <c r="M286" s="44"/>
      <c r="N286" s="4"/>
    </row>
    <row r="287" spans="1:14" x14ac:dyDescent="0.25">
      <c r="B287" s="28"/>
      <c r="C287" s="43">
        <v>1014</v>
      </c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</row>
    <row r="288" spans="1:14" s="10" customFormat="1" x14ac:dyDescent="0.25">
      <c r="A288" s="78"/>
      <c r="B288" s="57">
        <v>1</v>
      </c>
      <c r="C288" s="70" t="s">
        <v>43</v>
      </c>
      <c r="D288" s="70">
        <v>2013</v>
      </c>
      <c r="E288" s="70">
        <v>101480007</v>
      </c>
      <c r="F288" s="70" t="s">
        <v>32</v>
      </c>
      <c r="G288" s="70" t="s">
        <v>32</v>
      </c>
      <c r="H288" s="70" t="s">
        <v>42</v>
      </c>
      <c r="I288" s="72">
        <v>1</v>
      </c>
      <c r="J288" s="71">
        <v>4610</v>
      </c>
      <c r="K288" s="71">
        <v>3573</v>
      </c>
      <c r="L288" s="71">
        <v>4610</v>
      </c>
      <c r="M288" s="72">
        <v>10</v>
      </c>
      <c r="N288" s="70"/>
    </row>
    <row r="289" spans="2:14" x14ac:dyDescent="0.25">
      <c r="B289" s="28">
        <v>2</v>
      </c>
      <c r="C289" s="4" t="s">
        <v>167</v>
      </c>
      <c r="D289" s="4">
        <v>2004</v>
      </c>
      <c r="E289" s="4">
        <v>101410004</v>
      </c>
      <c r="F289" s="4">
        <v>60406</v>
      </c>
      <c r="G289" s="4" t="s">
        <v>32</v>
      </c>
      <c r="H289" s="4" t="s">
        <v>67</v>
      </c>
      <c r="I289" s="44">
        <v>1</v>
      </c>
      <c r="J289" s="45">
        <v>3724</v>
      </c>
      <c r="K289" s="45">
        <v>3724</v>
      </c>
      <c r="L289" s="45">
        <v>3724</v>
      </c>
      <c r="M289" s="44">
        <v>10</v>
      </c>
      <c r="N289" s="4"/>
    </row>
    <row r="290" spans="2:14" x14ac:dyDescent="0.25">
      <c r="B290" s="28">
        <v>3</v>
      </c>
      <c r="C290" s="4" t="s">
        <v>168</v>
      </c>
      <c r="D290" s="4">
        <v>2005</v>
      </c>
      <c r="E290" s="4">
        <v>101410005</v>
      </c>
      <c r="F290" s="4" t="s">
        <v>32</v>
      </c>
      <c r="G290" s="4" t="s">
        <v>32</v>
      </c>
      <c r="H290" s="4" t="s">
        <v>67</v>
      </c>
      <c r="I290" s="44">
        <v>1</v>
      </c>
      <c r="J290" s="45">
        <v>1431</v>
      </c>
      <c r="K290" s="45">
        <v>1431</v>
      </c>
      <c r="L290" s="45">
        <v>1431</v>
      </c>
      <c r="M290" s="44">
        <v>10</v>
      </c>
      <c r="N290" s="4"/>
    </row>
    <row r="291" spans="2:14" x14ac:dyDescent="0.25">
      <c r="B291" s="28">
        <v>4</v>
      </c>
      <c r="C291" s="4" t="s">
        <v>169</v>
      </c>
      <c r="D291" s="4">
        <v>2005</v>
      </c>
      <c r="E291" s="4">
        <v>101490035</v>
      </c>
      <c r="F291" s="4">
        <v>482853</v>
      </c>
      <c r="G291" s="4" t="s">
        <v>32</v>
      </c>
      <c r="H291" s="4" t="s">
        <v>67</v>
      </c>
      <c r="I291" s="44">
        <v>1</v>
      </c>
      <c r="J291" s="45">
        <v>1780</v>
      </c>
      <c r="K291" s="45">
        <v>1780</v>
      </c>
      <c r="L291" s="45">
        <v>1780</v>
      </c>
      <c r="M291" s="44">
        <v>10</v>
      </c>
      <c r="N291" s="4"/>
    </row>
    <row r="292" spans="2:14" x14ac:dyDescent="0.25">
      <c r="B292" s="28">
        <v>5</v>
      </c>
      <c r="C292" s="4" t="s">
        <v>170</v>
      </c>
      <c r="D292" s="4">
        <v>1998</v>
      </c>
      <c r="E292" s="4">
        <v>101490036</v>
      </c>
      <c r="F292" s="4" t="s">
        <v>32</v>
      </c>
      <c r="G292" s="4" t="s">
        <v>32</v>
      </c>
      <c r="H292" s="4" t="s">
        <v>67</v>
      </c>
      <c r="I292" s="44">
        <v>1</v>
      </c>
      <c r="J292" s="45">
        <v>1168</v>
      </c>
      <c r="K292" s="45">
        <v>1168</v>
      </c>
      <c r="L292" s="45">
        <v>1168</v>
      </c>
      <c r="M292" s="44">
        <v>10</v>
      </c>
      <c r="N292" s="4"/>
    </row>
    <row r="293" spans="2:14" x14ac:dyDescent="0.25">
      <c r="B293" s="28">
        <v>6</v>
      </c>
      <c r="C293" s="4" t="s">
        <v>171</v>
      </c>
      <c r="D293" s="4">
        <v>1980</v>
      </c>
      <c r="E293" s="4">
        <v>101420001</v>
      </c>
      <c r="F293" s="4" t="s">
        <v>32</v>
      </c>
      <c r="G293" s="4" t="s">
        <v>32</v>
      </c>
      <c r="H293" s="4" t="s">
        <v>67</v>
      </c>
      <c r="I293" s="44">
        <v>1</v>
      </c>
      <c r="J293" s="45">
        <v>1235</v>
      </c>
      <c r="K293" s="45">
        <v>1235</v>
      </c>
      <c r="L293" s="45">
        <v>1235</v>
      </c>
      <c r="M293" s="44">
        <v>15</v>
      </c>
      <c r="N293" s="4"/>
    </row>
    <row r="294" spans="2:14" x14ac:dyDescent="0.25">
      <c r="B294" s="28">
        <v>7</v>
      </c>
      <c r="C294" s="4" t="s">
        <v>172</v>
      </c>
      <c r="D294" s="4">
        <v>2007</v>
      </c>
      <c r="E294" s="4">
        <v>101490037</v>
      </c>
      <c r="F294" s="4" t="s">
        <v>32</v>
      </c>
      <c r="G294" s="4" t="s">
        <v>32</v>
      </c>
      <c r="H294" s="4" t="s">
        <v>67</v>
      </c>
      <c r="I294" s="44">
        <v>1</v>
      </c>
      <c r="J294" s="45">
        <v>1348</v>
      </c>
      <c r="K294" s="45">
        <v>1348</v>
      </c>
      <c r="L294" s="45">
        <v>1348</v>
      </c>
      <c r="M294" s="44">
        <v>10</v>
      </c>
      <c r="N294" s="4"/>
    </row>
    <row r="295" spans="2:14" x14ac:dyDescent="0.25">
      <c r="B295" s="28">
        <v>8</v>
      </c>
      <c r="C295" s="4" t="s">
        <v>43</v>
      </c>
      <c r="D295" s="4">
        <v>2010</v>
      </c>
      <c r="E295" s="4">
        <v>101480004</v>
      </c>
      <c r="F295" s="4" t="s">
        <v>32</v>
      </c>
      <c r="G295" s="4" t="s">
        <v>32</v>
      </c>
      <c r="H295" s="4" t="s">
        <v>67</v>
      </c>
      <c r="I295" s="44">
        <v>1</v>
      </c>
      <c r="J295" s="45">
        <v>3651</v>
      </c>
      <c r="K295" s="45">
        <v>3651</v>
      </c>
      <c r="L295" s="45">
        <v>3651</v>
      </c>
      <c r="M295" s="44">
        <v>10</v>
      </c>
      <c r="N295" s="4"/>
    </row>
    <row r="296" spans="2:14" x14ac:dyDescent="0.25">
      <c r="B296" s="28">
        <v>9</v>
      </c>
      <c r="C296" s="4" t="s">
        <v>173</v>
      </c>
      <c r="D296" s="4">
        <v>2010</v>
      </c>
      <c r="E296" s="4">
        <v>101490039</v>
      </c>
      <c r="F296" s="4" t="s">
        <v>32</v>
      </c>
      <c r="G296" s="4" t="s">
        <v>32</v>
      </c>
      <c r="H296" s="4" t="s">
        <v>67</v>
      </c>
      <c r="I296" s="44">
        <v>1</v>
      </c>
      <c r="J296" s="45">
        <v>1100</v>
      </c>
      <c r="K296" s="45">
        <v>1100</v>
      </c>
      <c r="L296" s="45">
        <v>1100</v>
      </c>
      <c r="M296" s="44">
        <v>10</v>
      </c>
      <c r="N296" s="4"/>
    </row>
    <row r="297" spans="2:14" ht="24.75" customHeight="1" x14ac:dyDescent="0.25">
      <c r="B297" s="28">
        <v>10</v>
      </c>
      <c r="C297" s="4" t="s">
        <v>174</v>
      </c>
      <c r="D297" s="4">
        <v>2011</v>
      </c>
      <c r="E297" s="4">
        <v>101490040</v>
      </c>
      <c r="F297" s="4" t="s">
        <v>32</v>
      </c>
      <c r="G297" s="4" t="s">
        <v>32</v>
      </c>
      <c r="H297" s="4" t="s">
        <v>67</v>
      </c>
      <c r="I297" s="44">
        <v>1</v>
      </c>
      <c r="J297" s="45">
        <v>8640</v>
      </c>
      <c r="K297" s="45">
        <v>8208</v>
      </c>
      <c r="L297" s="45">
        <v>8640</v>
      </c>
      <c r="M297" s="44">
        <v>10</v>
      </c>
      <c r="N297" s="4" t="s">
        <v>193</v>
      </c>
    </row>
    <row r="298" spans="2:14" ht="24" customHeight="1" x14ac:dyDescent="0.25">
      <c r="B298" s="28">
        <v>11</v>
      </c>
      <c r="C298" s="4" t="s">
        <v>175</v>
      </c>
      <c r="D298" s="4">
        <v>2012</v>
      </c>
      <c r="E298" s="4">
        <v>101490041</v>
      </c>
      <c r="F298" s="4">
        <v>120696514</v>
      </c>
      <c r="G298" s="4"/>
      <c r="H298" s="4" t="s">
        <v>67</v>
      </c>
      <c r="I298" s="44">
        <v>1</v>
      </c>
      <c r="J298" s="45">
        <v>3543</v>
      </c>
      <c r="K298" s="45">
        <v>3070.66</v>
      </c>
      <c r="L298" s="45">
        <v>3543</v>
      </c>
      <c r="M298" s="44">
        <v>10</v>
      </c>
      <c r="N298" s="4"/>
    </row>
    <row r="299" spans="2:14" x14ac:dyDescent="0.25">
      <c r="B299" s="28">
        <v>12</v>
      </c>
      <c r="C299" s="4" t="s">
        <v>176</v>
      </c>
      <c r="D299" s="4">
        <v>2014</v>
      </c>
      <c r="E299" s="4">
        <v>101480005</v>
      </c>
      <c r="F299" s="4" t="s">
        <v>32</v>
      </c>
      <c r="G299" s="4" t="s">
        <v>32</v>
      </c>
      <c r="H299" s="4" t="s">
        <v>67</v>
      </c>
      <c r="I299" s="44">
        <v>1</v>
      </c>
      <c r="J299" s="45">
        <v>4000</v>
      </c>
      <c r="K299" s="45">
        <v>2700</v>
      </c>
      <c r="L299" s="45">
        <v>4000</v>
      </c>
      <c r="M299" s="44">
        <v>10</v>
      </c>
      <c r="N299" s="4"/>
    </row>
    <row r="300" spans="2:14" ht="23.25" customHeight="1" x14ac:dyDescent="0.25">
      <c r="B300" s="28">
        <v>13</v>
      </c>
      <c r="C300" s="4" t="s">
        <v>177</v>
      </c>
      <c r="D300" s="4">
        <v>2014</v>
      </c>
      <c r="E300" s="4">
        <v>101490043</v>
      </c>
      <c r="F300" s="4" t="s">
        <v>32</v>
      </c>
      <c r="G300" s="4" t="s">
        <v>32</v>
      </c>
      <c r="H300" s="4" t="s">
        <v>67</v>
      </c>
      <c r="I300" s="44">
        <v>1</v>
      </c>
      <c r="J300" s="45">
        <v>5312</v>
      </c>
      <c r="K300" s="45">
        <v>3497.2</v>
      </c>
      <c r="L300" s="45">
        <v>5312</v>
      </c>
      <c r="M300" s="44">
        <v>10</v>
      </c>
      <c r="N300" s="4"/>
    </row>
    <row r="301" spans="2:14" x14ac:dyDescent="0.25">
      <c r="B301" s="28">
        <v>14</v>
      </c>
      <c r="C301" s="4" t="s">
        <v>178</v>
      </c>
      <c r="D301" s="4">
        <v>2014</v>
      </c>
      <c r="E301" s="4">
        <v>101410006</v>
      </c>
      <c r="F301" s="59" t="s">
        <v>179</v>
      </c>
      <c r="G301" s="4" t="s">
        <v>32</v>
      </c>
      <c r="H301" s="4" t="s">
        <v>67</v>
      </c>
      <c r="I301" s="44">
        <v>1</v>
      </c>
      <c r="J301" s="45">
        <v>4294</v>
      </c>
      <c r="K301" s="45">
        <v>3159.4</v>
      </c>
      <c r="L301" s="45">
        <v>4294</v>
      </c>
      <c r="M301" s="44">
        <v>10</v>
      </c>
      <c r="N301" s="4"/>
    </row>
    <row r="302" spans="2:14" x14ac:dyDescent="0.25">
      <c r="B302" s="28">
        <v>15</v>
      </c>
      <c r="C302" s="4" t="s">
        <v>180</v>
      </c>
      <c r="D302" s="4">
        <v>2014</v>
      </c>
      <c r="E302" s="4">
        <v>101410007</v>
      </c>
      <c r="F302" s="4" t="s">
        <v>32</v>
      </c>
      <c r="G302" s="4" t="s">
        <v>32</v>
      </c>
      <c r="H302" s="4" t="s">
        <v>67</v>
      </c>
      <c r="I302" s="44">
        <v>1</v>
      </c>
      <c r="J302" s="45">
        <v>5975</v>
      </c>
      <c r="K302" s="45">
        <v>3933.98</v>
      </c>
      <c r="L302" s="45">
        <v>5975</v>
      </c>
      <c r="M302" s="44">
        <v>10</v>
      </c>
      <c r="N302" s="4"/>
    </row>
    <row r="303" spans="2:14" ht="24" x14ac:dyDescent="0.25">
      <c r="B303" s="28">
        <v>16</v>
      </c>
      <c r="C303" s="4" t="s">
        <v>181</v>
      </c>
      <c r="D303" s="4">
        <v>2014</v>
      </c>
      <c r="E303" s="4">
        <v>101410008</v>
      </c>
      <c r="F303" s="4" t="s">
        <v>182</v>
      </c>
      <c r="G303" s="4" t="s">
        <v>32</v>
      </c>
      <c r="H303" s="4" t="s">
        <v>67</v>
      </c>
      <c r="I303" s="44">
        <v>1</v>
      </c>
      <c r="J303" s="45">
        <v>5758</v>
      </c>
      <c r="K303" s="45">
        <v>3790.8</v>
      </c>
      <c r="L303" s="45">
        <v>5758</v>
      </c>
      <c r="M303" s="44">
        <v>10</v>
      </c>
      <c r="N303" s="4"/>
    </row>
    <row r="304" spans="2:14" x14ac:dyDescent="0.25">
      <c r="B304" s="28">
        <v>17</v>
      </c>
      <c r="C304" s="4" t="s">
        <v>183</v>
      </c>
      <c r="D304" s="4">
        <v>2014</v>
      </c>
      <c r="E304" s="4">
        <v>101410009</v>
      </c>
      <c r="F304" s="4" t="s">
        <v>184</v>
      </c>
      <c r="G304" s="4" t="s">
        <v>32</v>
      </c>
      <c r="H304" s="4" t="s">
        <v>67</v>
      </c>
      <c r="I304" s="44">
        <v>1</v>
      </c>
      <c r="J304" s="45">
        <v>141466</v>
      </c>
      <c r="K304" s="45">
        <v>93133</v>
      </c>
      <c r="L304" s="45">
        <v>141466</v>
      </c>
      <c r="M304" s="44">
        <v>10</v>
      </c>
      <c r="N304" s="4"/>
    </row>
    <row r="305" spans="2:15" x14ac:dyDescent="0.25">
      <c r="B305" s="28">
        <v>18</v>
      </c>
      <c r="C305" s="4" t="s">
        <v>185</v>
      </c>
      <c r="D305" s="4">
        <v>2014</v>
      </c>
      <c r="E305" s="4">
        <v>101490044</v>
      </c>
      <c r="F305" s="4" t="s">
        <v>32</v>
      </c>
      <c r="G305" s="4" t="s">
        <v>32</v>
      </c>
      <c r="H305" s="4" t="s">
        <v>67</v>
      </c>
      <c r="I305" s="44">
        <v>1</v>
      </c>
      <c r="J305" s="45">
        <v>4920</v>
      </c>
      <c r="K305" s="45">
        <v>3157</v>
      </c>
      <c r="L305" s="45">
        <v>4920</v>
      </c>
      <c r="M305" s="44">
        <v>10</v>
      </c>
      <c r="N305" s="4"/>
    </row>
    <row r="306" spans="2:15" ht="21" customHeight="1" x14ac:dyDescent="0.25">
      <c r="B306" s="28">
        <v>19</v>
      </c>
      <c r="C306" s="4" t="s">
        <v>186</v>
      </c>
      <c r="D306" s="4">
        <v>2015</v>
      </c>
      <c r="E306" s="4">
        <v>101490045</v>
      </c>
      <c r="F306" s="4">
        <v>7788028</v>
      </c>
      <c r="G306" s="4" t="s">
        <v>32</v>
      </c>
      <c r="H306" s="4" t="s">
        <v>67</v>
      </c>
      <c r="I306" s="44">
        <v>1</v>
      </c>
      <c r="J306" s="45">
        <v>3420</v>
      </c>
      <c r="K306" s="45">
        <v>1738.5</v>
      </c>
      <c r="L306" s="45">
        <v>3420</v>
      </c>
      <c r="M306" s="44">
        <v>10</v>
      </c>
      <c r="N306" s="4"/>
    </row>
    <row r="307" spans="2:15" x14ac:dyDescent="0.25">
      <c r="B307" s="28">
        <v>20</v>
      </c>
      <c r="C307" s="4" t="s">
        <v>43</v>
      </c>
      <c r="D307" s="4">
        <v>2016</v>
      </c>
      <c r="E307" s="4">
        <v>101480006</v>
      </c>
      <c r="F307" s="4" t="s">
        <v>32</v>
      </c>
      <c r="G307" s="4" t="s">
        <v>32</v>
      </c>
      <c r="H307" s="4" t="s">
        <v>67</v>
      </c>
      <c r="I307" s="44">
        <v>1</v>
      </c>
      <c r="J307" s="45">
        <v>9808</v>
      </c>
      <c r="K307" s="45">
        <v>4331.87</v>
      </c>
      <c r="L307" s="45">
        <v>9808</v>
      </c>
      <c r="M307" s="44">
        <v>10</v>
      </c>
      <c r="N307" s="4"/>
    </row>
    <row r="308" spans="2:15" x14ac:dyDescent="0.25">
      <c r="B308" s="28">
        <v>21</v>
      </c>
      <c r="C308" s="4" t="s">
        <v>187</v>
      </c>
      <c r="D308" s="4">
        <v>2016</v>
      </c>
      <c r="E308" s="4">
        <v>101490046</v>
      </c>
      <c r="F308" s="4" t="s">
        <v>32</v>
      </c>
      <c r="G308" s="4" t="s">
        <v>32</v>
      </c>
      <c r="H308" s="4" t="s">
        <v>67</v>
      </c>
      <c r="I308" s="44">
        <v>1</v>
      </c>
      <c r="J308" s="45">
        <v>7689</v>
      </c>
      <c r="K308" s="45">
        <v>3139.68</v>
      </c>
      <c r="L308" s="45">
        <v>7689</v>
      </c>
      <c r="M308" s="44">
        <v>10</v>
      </c>
      <c r="N308" s="4"/>
    </row>
    <row r="309" spans="2:15" x14ac:dyDescent="0.25">
      <c r="B309" s="28">
        <v>22</v>
      </c>
      <c r="C309" s="4" t="s">
        <v>188</v>
      </c>
      <c r="D309" s="4">
        <v>2018</v>
      </c>
      <c r="E309" s="4">
        <v>101490047</v>
      </c>
      <c r="F309" s="4" t="s">
        <v>32</v>
      </c>
      <c r="G309" s="4" t="s">
        <v>32</v>
      </c>
      <c r="H309" s="4" t="s">
        <v>67</v>
      </c>
      <c r="I309" s="44">
        <v>1</v>
      </c>
      <c r="J309" s="45">
        <v>6981</v>
      </c>
      <c r="K309" s="45">
        <v>1861.6</v>
      </c>
      <c r="L309" s="45">
        <v>6981</v>
      </c>
      <c r="M309" s="44">
        <v>10</v>
      </c>
      <c r="N309" s="4"/>
    </row>
    <row r="310" spans="2:15" ht="24" x14ac:dyDescent="0.25">
      <c r="B310" s="28">
        <v>23</v>
      </c>
      <c r="C310" s="4" t="s">
        <v>189</v>
      </c>
      <c r="D310" s="4">
        <v>2019</v>
      </c>
      <c r="E310" s="4">
        <v>101490048</v>
      </c>
      <c r="F310" s="60">
        <v>190242</v>
      </c>
      <c r="G310" s="4" t="s">
        <v>32</v>
      </c>
      <c r="H310" s="4" t="s">
        <v>67</v>
      </c>
      <c r="I310" s="44">
        <v>1</v>
      </c>
      <c r="J310" s="45">
        <v>25700</v>
      </c>
      <c r="K310" s="45">
        <v>4711.67</v>
      </c>
      <c r="L310" s="45">
        <v>25700</v>
      </c>
      <c r="M310" s="44">
        <v>10</v>
      </c>
      <c r="N310" s="4"/>
    </row>
    <row r="311" spans="2:15" x14ac:dyDescent="0.25">
      <c r="B311" s="28">
        <v>24</v>
      </c>
      <c r="C311" s="4" t="s">
        <v>190</v>
      </c>
      <c r="D311" s="4">
        <v>2019</v>
      </c>
      <c r="E311" s="4">
        <v>101490049</v>
      </c>
      <c r="F311" s="4" t="s">
        <v>32</v>
      </c>
      <c r="G311" s="4" t="s">
        <v>32</v>
      </c>
      <c r="H311" s="4" t="s">
        <v>67</v>
      </c>
      <c r="I311" s="44">
        <v>1</v>
      </c>
      <c r="J311" s="45">
        <v>34960</v>
      </c>
      <c r="K311" s="45">
        <v>4078.67</v>
      </c>
      <c r="L311" s="45">
        <v>34960</v>
      </c>
      <c r="M311" s="44">
        <v>10</v>
      </c>
      <c r="N311" s="4"/>
    </row>
    <row r="312" spans="2:15" x14ac:dyDescent="0.25">
      <c r="B312" s="28">
        <v>25</v>
      </c>
      <c r="C312" s="4" t="s">
        <v>191</v>
      </c>
      <c r="D312" s="4">
        <v>2020</v>
      </c>
      <c r="E312" s="4">
        <v>101490050</v>
      </c>
      <c r="F312" s="4" t="s">
        <v>32</v>
      </c>
      <c r="G312" s="4" t="s">
        <v>32</v>
      </c>
      <c r="H312" s="4" t="s">
        <v>67</v>
      </c>
      <c r="I312" s="44">
        <v>1</v>
      </c>
      <c r="J312" s="45">
        <v>6720</v>
      </c>
      <c r="K312" s="45">
        <v>392</v>
      </c>
      <c r="L312" s="45">
        <v>6720</v>
      </c>
      <c r="M312" s="44">
        <v>10</v>
      </c>
      <c r="N312" s="4"/>
    </row>
    <row r="313" spans="2:15" x14ac:dyDescent="0.25">
      <c r="B313" s="28">
        <v>26</v>
      </c>
      <c r="C313" s="4" t="s">
        <v>192</v>
      </c>
      <c r="D313" s="4">
        <v>2020</v>
      </c>
      <c r="E313" s="4">
        <v>101490051</v>
      </c>
      <c r="F313" s="4" t="s">
        <v>32</v>
      </c>
      <c r="G313" s="4" t="s">
        <v>32</v>
      </c>
      <c r="H313" s="4" t="s">
        <v>67</v>
      </c>
      <c r="I313" s="44">
        <v>1</v>
      </c>
      <c r="J313" s="45">
        <v>8320</v>
      </c>
      <c r="K313" s="45">
        <v>138.66999999999999</v>
      </c>
      <c r="L313" s="45">
        <v>8320</v>
      </c>
      <c r="M313" s="44">
        <v>10</v>
      </c>
      <c r="N313" s="4"/>
    </row>
    <row r="314" spans="2:15" hidden="1" x14ac:dyDescent="0.25">
      <c r="B314" s="28">
        <v>27</v>
      </c>
      <c r="C314" s="40" t="s">
        <v>46</v>
      </c>
      <c r="D314" s="28"/>
      <c r="E314" s="28"/>
      <c r="F314" s="28"/>
      <c r="G314" s="28"/>
      <c r="H314" s="28"/>
      <c r="I314" s="28"/>
      <c r="J314" s="73">
        <f>SUM(J289:J313)</f>
        <v>302943</v>
      </c>
      <c r="K314" s="73">
        <f>SUM(K289:K313)</f>
        <v>160479.70000000004</v>
      </c>
      <c r="L314" s="74">
        <f>SUM(L289:L313)</f>
        <v>302943</v>
      </c>
      <c r="M314" s="28"/>
      <c r="N314" s="28"/>
      <c r="O314" s="10"/>
    </row>
    <row r="315" spans="2:15" hidden="1" x14ac:dyDescent="0.25"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</row>
    <row r="316" spans="2:15" x14ac:dyDescent="0.25">
      <c r="B316" s="28"/>
      <c r="C316" s="43">
        <v>1016</v>
      </c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</row>
    <row r="317" spans="2:15" x14ac:dyDescent="0.25">
      <c r="B317" s="28">
        <v>1</v>
      </c>
      <c r="C317" s="4" t="s">
        <v>194</v>
      </c>
      <c r="D317" s="4">
        <v>2011</v>
      </c>
      <c r="E317" s="4">
        <v>101630004</v>
      </c>
      <c r="F317" s="4" t="s">
        <v>32</v>
      </c>
      <c r="G317" s="4" t="s">
        <v>32</v>
      </c>
      <c r="H317" s="4" t="s">
        <v>67</v>
      </c>
      <c r="I317" s="44">
        <v>1</v>
      </c>
      <c r="J317" s="45">
        <v>1094</v>
      </c>
      <c r="K317" s="45">
        <v>1037.2</v>
      </c>
      <c r="L317" s="45">
        <v>1094</v>
      </c>
      <c r="M317" s="44">
        <v>10</v>
      </c>
      <c r="N317" s="4"/>
    </row>
    <row r="318" spans="2:15" x14ac:dyDescent="0.25">
      <c r="B318" s="28">
        <v>2</v>
      </c>
      <c r="C318" s="4" t="s">
        <v>195</v>
      </c>
      <c r="D318" s="4">
        <v>2016</v>
      </c>
      <c r="E318" s="4">
        <v>101630005</v>
      </c>
      <c r="F318" s="4" t="s">
        <v>32</v>
      </c>
      <c r="G318" s="4" t="s">
        <v>32</v>
      </c>
      <c r="H318" s="4"/>
      <c r="I318" s="44">
        <v>1</v>
      </c>
      <c r="J318" s="45">
        <v>7000</v>
      </c>
      <c r="K318" s="45">
        <v>2858.33</v>
      </c>
      <c r="L318" s="45">
        <v>7000</v>
      </c>
      <c r="M318" s="44">
        <v>10</v>
      </c>
      <c r="N318" s="4"/>
    </row>
    <row r="319" spans="2:15" ht="24" x14ac:dyDescent="0.25">
      <c r="B319" s="28">
        <v>3</v>
      </c>
      <c r="C319" s="4" t="s">
        <v>196</v>
      </c>
      <c r="D319" s="4">
        <v>2020</v>
      </c>
      <c r="E319" s="4">
        <v>101630006</v>
      </c>
      <c r="F319" s="4" t="s">
        <v>32</v>
      </c>
      <c r="G319" s="4" t="s">
        <v>32</v>
      </c>
      <c r="H319" s="4" t="s">
        <v>67</v>
      </c>
      <c r="I319" s="44">
        <v>1</v>
      </c>
      <c r="J319" s="45">
        <v>8250</v>
      </c>
      <c r="K319" s="45">
        <v>206.25</v>
      </c>
      <c r="L319" s="45">
        <v>8250</v>
      </c>
      <c r="M319" s="44">
        <v>10</v>
      </c>
      <c r="N319" s="4"/>
    </row>
    <row r="320" spans="2:15" hidden="1" x14ac:dyDescent="0.25">
      <c r="B320" s="28"/>
      <c r="C320" s="40" t="s">
        <v>52</v>
      </c>
      <c r="D320" s="28"/>
      <c r="E320" s="28"/>
      <c r="F320" s="28"/>
      <c r="G320" s="28"/>
      <c r="H320" s="28"/>
      <c r="I320" s="28"/>
      <c r="J320" s="50">
        <f>SUM(J317:J319)</f>
        <v>16344</v>
      </c>
      <c r="K320" s="50">
        <f>SUM(K317:K319)</f>
        <v>4101.78</v>
      </c>
      <c r="L320" s="26">
        <f>SUM(L317:L319)</f>
        <v>16344</v>
      </c>
      <c r="M320" s="28"/>
      <c r="N320" s="28"/>
    </row>
    <row r="321" spans="2:14" hidden="1" x14ac:dyDescent="0.25"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</row>
    <row r="322" spans="2:14" x14ac:dyDescent="0.25">
      <c r="B322" s="28"/>
      <c r="C322" s="43">
        <v>1113</v>
      </c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</row>
    <row r="323" spans="2:14" x14ac:dyDescent="0.25">
      <c r="B323" s="28">
        <v>1</v>
      </c>
      <c r="C323" s="4" t="s">
        <v>197</v>
      </c>
      <c r="D323" s="4">
        <v>2001</v>
      </c>
      <c r="E323" s="4">
        <v>11137035</v>
      </c>
      <c r="F323" s="4" t="s">
        <v>32</v>
      </c>
      <c r="G323" s="4" t="s">
        <v>32</v>
      </c>
      <c r="H323" s="4" t="s">
        <v>67</v>
      </c>
      <c r="I323" s="44">
        <v>1</v>
      </c>
      <c r="J323" s="45">
        <v>210</v>
      </c>
      <c r="K323" s="45">
        <v>105</v>
      </c>
      <c r="L323" s="45">
        <v>210</v>
      </c>
      <c r="M323" s="44">
        <v>10</v>
      </c>
      <c r="N323" s="4"/>
    </row>
    <row r="324" spans="2:14" x14ac:dyDescent="0.25">
      <c r="B324" s="28">
        <v>2</v>
      </c>
      <c r="C324" s="4" t="s">
        <v>198</v>
      </c>
      <c r="D324" s="4">
        <v>1980</v>
      </c>
      <c r="E324" s="4">
        <v>11137005</v>
      </c>
      <c r="F324" s="4" t="s">
        <v>32</v>
      </c>
      <c r="G324" s="4" t="s">
        <v>32</v>
      </c>
      <c r="H324" s="4" t="s">
        <v>67</v>
      </c>
      <c r="I324" s="44">
        <v>1</v>
      </c>
      <c r="J324" s="45">
        <v>175</v>
      </c>
      <c r="K324" s="45">
        <v>87</v>
      </c>
      <c r="L324" s="45">
        <v>175</v>
      </c>
      <c r="M324" s="44">
        <v>10</v>
      </c>
      <c r="N324" s="4"/>
    </row>
    <row r="325" spans="2:14" x14ac:dyDescent="0.25">
      <c r="B325" s="28">
        <v>3</v>
      </c>
      <c r="C325" s="4" t="s">
        <v>199</v>
      </c>
      <c r="D325" s="4">
        <v>1971</v>
      </c>
      <c r="E325" s="4">
        <v>11137006</v>
      </c>
      <c r="F325" s="4" t="s">
        <v>32</v>
      </c>
      <c r="G325" s="4" t="s">
        <v>32</v>
      </c>
      <c r="H325" s="4" t="s">
        <v>67</v>
      </c>
      <c r="I325" s="44">
        <v>1</v>
      </c>
      <c r="J325" s="45">
        <v>175</v>
      </c>
      <c r="K325" s="45">
        <v>87</v>
      </c>
      <c r="L325" s="45">
        <v>175</v>
      </c>
      <c r="M325" s="44">
        <v>10</v>
      </c>
      <c r="N325" s="4"/>
    </row>
    <row r="326" spans="2:14" x14ac:dyDescent="0.25">
      <c r="B326" s="28">
        <v>4</v>
      </c>
      <c r="C326" s="4" t="s">
        <v>200</v>
      </c>
      <c r="D326" s="4">
        <v>1980</v>
      </c>
      <c r="E326" s="4">
        <v>11134006</v>
      </c>
      <c r="F326" s="4" t="s">
        <v>32</v>
      </c>
      <c r="G326" s="4" t="s">
        <v>32</v>
      </c>
      <c r="H326" s="4" t="s">
        <v>67</v>
      </c>
      <c r="I326" s="44">
        <v>1</v>
      </c>
      <c r="J326" s="45">
        <v>45</v>
      </c>
      <c r="K326" s="45">
        <v>23</v>
      </c>
      <c r="L326" s="45">
        <v>45</v>
      </c>
      <c r="M326" s="44">
        <v>10</v>
      </c>
      <c r="N326" s="4"/>
    </row>
    <row r="327" spans="2:14" x14ac:dyDescent="0.25">
      <c r="B327" s="28">
        <v>5</v>
      </c>
      <c r="C327" s="4" t="s">
        <v>201</v>
      </c>
      <c r="D327" s="4">
        <v>1992</v>
      </c>
      <c r="E327" s="4">
        <v>11134012</v>
      </c>
      <c r="F327" s="4" t="s">
        <v>32</v>
      </c>
      <c r="G327" s="4" t="s">
        <v>32</v>
      </c>
      <c r="H327" s="4" t="s">
        <v>67</v>
      </c>
      <c r="I327" s="44">
        <v>1</v>
      </c>
      <c r="J327" s="45">
        <v>175</v>
      </c>
      <c r="K327" s="45">
        <v>87</v>
      </c>
      <c r="L327" s="45">
        <v>175</v>
      </c>
      <c r="M327" s="44">
        <v>10</v>
      </c>
      <c r="N327" s="4"/>
    </row>
    <row r="328" spans="2:14" x14ac:dyDescent="0.25">
      <c r="B328" s="28">
        <v>6</v>
      </c>
      <c r="C328" s="4" t="s">
        <v>201</v>
      </c>
      <c r="D328" s="4">
        <v>1993</v>
      </c>
      <c r="E328" s="4">
        <v>11134013</v>
      </c>
      <c r="F328" s="4" t="s">
        <v>32</v>
      </c>
      <c r="G328" s="4" t="s">
        <v>32</v>
      </c>
      <c r="H328" s="4" t="s">
        <v>67</v>
      </c>
      <c r="I328" s="44">
        <v>1</v>
      </c>
      <c r="J328" s="45">
        <v>58</v>
      </c>
      <c r="K328" s="45">
        <v>29</v>
      </c>
      <c r="L328" s="45">
        <v>58</v>
      </c>
      <c r="M328" s="44">
        <v>10</v>
      </c>
      <c r="N328" s="4"/>
    </row>
    <row r="329" spans="2:14" x14ac:dyDescent="0.25">
      <c r="B329" s="28">
        <v>7</v>
      </c>
      <c r="C329" s="4" t="s">
        <v>202</v>
      </c>
      <c r="D329" s="4">
        <v>1982</v>
      </c>
      <c r="E329" s="4">
        <v>11136024</v>
      </c>
      <c r="F329" s="4" t="s">
        <v>32</v>
      </c>
      <c r="G329" s="4" t="s">
        <v>32</v>
      </c>
      <c r="H329" s="4" t="s">
        <v>67</v>
      </c>
      <c r="I329" s="44">
        <v>3</v>
      </c>
      <c r="J329" s="45">
        <v>1029</v>
      </c>
      <c r="K329" s="45">
        <v>514</v>
      </c>
      <c r="L329" s="45">
        <v>1029</v>
      </c>
      <c r="M329" s="44">
        <v>10</v>
      </c>
      <c r="N329" s="4"/>
    </row>
    <row r="330" spans="2:14" x14ac:dyDescent="0.25">
      <c r="B330" s="28">
        <v>8</v>
      </c>
      <c r="C330" s="4" t="s">
        <v>203</v>
      </c>
      <c r="D330" s="4">
        <v>1982</v>
      </c>
      <c r="E330" s="4">
        <v>11136026</v>
      </c>
      <c r="F330" s="4" t="s">
        <v>32</v>
      </c>
      <c r="G330" s="4" t="s">
        <v>32</v>
      </c>
      <c r="H330" s="4" t="s">
        <v>67</v>
      </c>
      <c r="I330" s="44">
        <v>4</v>
      </c>
      <c r="J330" s="45">
        <v>420</v>
      </c>
      <c r="K330" s="45">
        <v>210</v>
      </c>
      <c r="L330" s="45">
        <v>420</v>
      </c>
      <c r="M330" s="44">
        <v>10</v>
      </c>
      <c r="N330" s="4"/>
    </row>
    <row r="331" spans="2:14" x14ac:dyDescent="0.25">
      <c r="B331" s="28">
        <v>9</v>
      </c>
      <c r="C331" s="4" t="s">
        <v>203</v>
      </c>
      <c r="D331" s="4">
        <v>1983</v>
      </c>
      <c r="E331" s="4">
        <v>11136027</v>
      </c>
      <c r="F331" s="4" t="s">
        <v>32</v>
      </c>
      <c r="G331" s="4" t="s">
        <v>32</v>
      </c>
      <c r="H331" s="4" t="s">
        <v>67</v>
      </c>
      <c r="I331" s="44">
        <v>9</v>
      </c>
      <c r="J331" s="45">
        <v>743</v>
      </c>
      <c r="K331" s="45">
        <v>372</v>
      </c>
      <c r="L331" s="45">
        <v>743</v>
      </c>
      <c r="M331" s="44">
        <v>10</v>
      </c>
      <c r="N331" s="4"/>
    </row>
    <row r="332" spans="2:14" x14ac:dyDescent="0.25">
      <c r="B332" s="28">
        <v>10</v>
      </c>
      <c r="C332" s="4" t="s">
        <v>204</v>
      </c>
      <c r="D332" s="4">
        <v>1982</v>
      </c>
      <c r="E332" s="4">
        <v>11136028</v>
      </c>
      <c r="F332" s="4" t="s">
        <v>32</v>
      </c>
      <c r="G332" s="4" t="s">
        <v>32</v>
      </c>
      <c r="H332" s="4" t="s">
        <v>67</v>
      </c>
      <c r="I332" s="44">
        <v>5</v>
      </c>
      <c r="J332" s="45">
        <v>580</v>
      </c>
      <c r="K332" s="45">
        <v>290</v>
      </c>
      <c r="L332" s="45">
        <v>580</v>
      </c>
      <c r="M332" s="44">
        <v>10</v>
      </c>
      <c r="N332" s="4"/>
    </row>
    <row r="333" spans="2:14" x14ac:dyDescent="0.25">
      <c r="B333" s="28">
        <v>11</v>
      </c>
      <c r="C333" s="4" t="s">
        <v>205</v>
      </c>
      <c r="D333" s="4">
        <v>1983</v>
      </c>
      <c r="E333" s="4">
        <v>11136029</v>
      </c>
      <c r="F333" s="4" t="s">
        <v>32</v>
      </c>
      <c r="G333" s="4" t="s">
        <v>32</v>
      </c>
      <c r="H333" s="4" t="s">
        <v>67</v>
      </c>
      <c r="I333" s="44">
        <v>1</v>
      </c>
      <c r="J333" s="45">
        <v>93</v>
      </c>
      <c r="K333" s="45">
        <v>46</v>
      </c>
      <c r="L333" s="45">
        <v>93</v>
      </c>
      <c r="M333" s="44">
        <v>10</v>
      </c>
      <c r="N333" s="4"/>
    </row>
    <row r="334" spans="2:14" x14ac:dyDescent="0.25">
      <c r="B334" s="28">
        <v>12</v>
      </c>
      <c r="C334" s="4" t="s">
        <v>206</v>
      </c>
      <c r="D334" s="4">
        <v>1982</v>
      </c>
      <c r="E334" s="4">
        <v>11136030</v>
      </c>
      <c r="F334" s="4" t="s">
        <v>32</v>
      </c>
      <c r="G334" s="4" t="s">
        <v>32</v>
      </c>
      <c r="H334" s="4" t="s">
        <v>67</v>
      </c>
      <c r="I334" s="44">
        <v>1</v>
      </c>
      <c r="J334" s="45">
        <v>88</v>
      </c>
      <c r="K334" s="45">
        <v>44</v>
      </c>
      <c r="L334" s="45">
        <v>88</v>
      </c>
      <c r="M334" s="44">
        <v>10</v>
      </c>
      <c r="N334" s="4"/>
    </row>
    <row r="335" spans="2:14" x14ac:dyDescent="0.25">
      <c r="B335" s="28">
        <v>13</v>
      </c>
      <c r="C335" s="4" t="s">
        <v>207</v>
      </c>
      <c r="D335" s="4">
        <v>1980</v>
      </c>
      <c r="E335" s="4">
        <v>11136031</v>
      </c>
      <c r="F335" s="4" t="s">
        <v>32</v>
      </c>
      <c r="G335" s="4" t="s">
        <v>32</v>
      </c>
      <c r="H335" s="4" t="s">
        <v>67</v>
      </c>
      <c r="I335" s="44">
        <v>3</v>
      </c>
      <c r="J335" s="45">
        <v>144</v>
      </c>
      <c r="K335" s="45">
        <v>72</v>
      </c>
      <c r="L335" s="45">
        <v>144</v>
      </c>
      <c r="M335" s="44">
        <v>10</v>
      </c>
      <c r="N335" s="4"/>
    </row>
    <row r="336" spans="2:14" x14ac:dyDescent="0.25">
      <c r="B336" s="28">
        <v>14</v>
      </c>
      <c r="C336" s="4" t="s">
        <v>208</v>
      </c>
      <c r="D336" s="4">
        <v>2005</v>
      </c>
      <c r="E336" s="4">
        <v>11137034</v>
      </c>
      <c r="F336" s="4" t="s">
        <v>32</v>
      </c>
      <c r="G336" s="4" t="s">
        <v>32</v>
      </c>
      <c r="H336" s="4" t="s">
        <v>67</v>
      </c>
      <c r="I336" s="44">
        <v>1</v>
      </c>
      <c r="J336" s="45">
        <v>129</v>
      </c>
      <c r="K336" s="45">
        <v>64</v>
      </c>
      <c r="L336" s="45">
        <v>129</v>
      </c>
      <c r="M336" s="44">
        <v>10</v>
      </c>
      <c r="N336" s="4"/>
    </row>
    <row r="337" spans="2:14" x14ac:dyDescent="0.25">
      <c r="B337" s="28">
        <v>15</v>
      </c>
      <c r="C337" s="4" t="s">
        <v>209</v>
      </c>
      <c r="D337" s="4">
        <v>2005</v>
      </c>
      <c r="E337" s="4">
        <v>11137052</v>
      </c>
      <c r="F337" s="4" t="s">
        <v>32</v>
      </c>
      <c r="G337" s="4" t="s">
        <v>32</v>
      </c>
      <c r="H337" s="4" t="s">
        <v>67</v>
      </c>
      <c r="I337" s="44">
        <v>1</v>
      </c>
      <c r="J337" s="45">
        <v>350</v>
      </c>
      <c r="K337" s="45">
        <v>175</v>
      </c>
      <c r="L337" s="45">
        <v>350</v>
      </c>
      <c r="M337" s="44">
        <v>10</v>
      </c>
      <c r="N337" s="4"/>
    </row>
    <row r="338" spans="2:14" x14ac:dyDescent="0.25">
      <c r="B338" s="28">
        <v>16</v>
      </c>
      <c r="C338" s="4" t="s">
        <v>210</v>
      </c>
      <c r="D338" s="4">
        <v>2005</v>
      </c>
      <c r="E338" s="4">
        <v>11137093</v>
      </c>
      <c r="F338" s="4" t="s">
        <v>32</v>
      </c>
      <c r="G338" s="4" t="s">
        <v>32</v>
      </c>
      <c r="H338" s="4" t="s">
        <v>67</v>
      </c>
      <c r="I338" s="44">
        <v>1</v>
      </c>
      <c r="J338" s="45">
        <v>210</v>
      </c>
      <c r="K338" s="45">
        <v>105</v>
      </c>
      <c r="L338" s="45">
        <v>210</v>
      </c>
      <c r="M338" s="44">
        <v>10</v>
      </c>
      <c r="N338" s="4"/>
    </row>
    <row r="339" spans="2:14" x14ac:dyDescent="0.25">
      <c r="B339" s="28">
        <v>17</v>
      </c>
      <c r="C339" s="4" t="s">
        <v>211</v>
      </c>
      <c r="D339" s="4">
        <v>2005</v>
      </c>
      <c r="E339" s="4" t="s">
        <v>212</v>
      </c>
      <c r="F339" s="4" t="s">
        <v>32</v>
      </c>
      <c r="G339" s="4" t="s">
        <v>32</v>
      </c>
      <c r="H339" s="4" t="s">
        <v>67</v>
      </c>
      <c r="I339" s="44">
        <v>2</v>
      </c>
      <c r="J339" s="45">
        <v>1830</v>
      </c>
      <c r="K339" s="45">
        <v>916</v>
      </c>
      <c r="L339" s="45">
        <v>1830</v>
      </c>
      <c r="M339" s="44">
        <v>10</v>
      </c>
      <c r="N339" s="4"/>
    </row>
    <row r="340" spans="2:14" x14ac:dyDescent="0.25">
      <c r="B340" s="28">
        <v>18</v>
      </c>
      <c r="C340" s="4" t="s">
        <v>213</v>
      </c>
      <c r="D340" s="4">
        <v>2005</v>
      </c>
      <c r="E340" s="4">
        <v>11136043</v>
      </c>
      <c r="F340" s="4" t="s">
        <v>32</v>
      </c>
      <c r="G340" s="4" t="s">
        <v>32</v>
      </c>
      <c r="H340" s="4" t="s">
        <v>67</v>
      </c>
      <c r="I340" s="44">
        <v>1</v>
      </c>
      <c r="J340" s="45">
        <v>175</v>
      </c>
      <c r="K340" s="45">
        <v>87</v>
      </c>
      <c r="L340" s="45">
        <v>175</v>
      </c>
      <c r="M340" s="44">
        <v>10</v>
      </c>
      <c r="N340" s="4"/>
    </row>
    <row r="341" spans="2:14" x14ac:dyDescent="0.25">
      <c r="B341" s="28">
        <v>19</v>
      </c>
      <c r="C341" s="4" t="s">
        <v>203</v>
      </c>
      <c r="D341" s="4">
        <v>2005</v>
      </c>
      <c r="E341" s="4">
        <v>11136044</v>
      </c>
      <c r="F341" s="4" t="s">
        <v>32</v>
      </c>
      <c r="G341" s="4" t="s">
        <v>32</v>
      </c>
      <c r="H341" s="4" t="s">
        <v>67</v>
      </c>
      <c r="I341" s="44">
        <v>1</v>
      </c>
      <c r="J341" s="45">
        <v>145</v>
      </c>
      <c r="K341" s="45">
        <v>72</v>
      </c>
      <c r="L341" s="45">
        <v>145</v>
      </c>
      <c r="M341" s="44">
        <v>10</v>
      </c>
      <c r="N341" s="4"/>
    </row>
    <row r="342" spans="2:14" x14ac:dyDescent="0.25">
      <c r="B342" s="28">
        <v>20</v>
      </c>
      <c r="C342" s="4" t="s">
        <v>203</v>
      </c>
      <c r="D342" s="4">
        <v>2005</v>
      </c>
      <c r="E342" s="4">
        <v>11136046</v>
      </c>
      <c r="F342" s="4" t="s">
        <v>32</v>
      </c>
      <c r="G342" s="4" t="s">
        <v>32</v>
      </c>
      <c r="H342" s="4" t="s">
        <v>67</v>
      </c>
      <c r="I342" s="44">
        <v>1</v>
      </c>
      <c r="J342" s="45">
        <v>145</v>
      </c>
      <c r="K342" s="45">
        <v>72</v>
      </c>
      <c r="L342" s="45">
        <v>145</v>
      </c>
      <c r="M342" s="44">
        <v>10</v>
      </c>
      <c r="N342" s="4"/>
    </row>
    <row r="343" spans="2:14" x14ac:dyDescent="0.25">
      <c r="B343" s="28">
        <v>21</v>
      </c>
      <c r="C343" s="4" t="s">
        <v>214</v>
      </c>
      <c r="D343" s="4">
        <v>2006</v>
      </c>
      <c r="E343" s="4">
        <v>11136047</v>
      </c>
      <c r="F343" s="4" t="s">
        <v>32</v>
      </c>
      <c r="G343" s="4" t="s">
        <v>32</v>
      </c>
      <c r="H343" s="4" t="s">
        <v>36</v>
      </c>
      <c r="I343" s="44">
        <v>10</v>
      </c>
      <c r="J343" s="45">
        <v>220</v>
      </c>
      <c r="K343" s="45">
        <v>110</v>
      </c>
      <c r="L343" s="45">
        <v>220</v>
      </c>
      <c r="M343" s="44">
        <v>10</v>
      </c>
      <c r="N343" s="4"/>
    </row>
    <row r="344" spans="2:14" x14ac:dyDescent="0.25">
      <c r="B344" s="28">
        <v>22</v>
      </c>
      <c r="C344" s="4" t="s">
        <v>215</v>
      </c>
      <c r="D344" s="4">
        <v>2004</v>
      </c>
      <c r="E344" s="4" t="s">
        <v>216</v>
      </c>
      <c r="F344" s="4" t="s">
        <v>32</v>
      </c>
      <c r="G344" s="4" t="s">
        <v>32</v>
      </c>
      <c r="H344" s="4" t="s">
        <v>67</v>
      </c>
      <c r="I344" s="44">
        <v>2</v>
      </c>
      <c r="J344" s="45">
        <v>336</v>
      </c>
      <c r="K344" s="45">
        <v>168</v>
      </c>
      <c r="L344" s="45">
        <v>336</v>
      </c>
      <c r="M344" s="44">
        <v>10</v>
      </c>
      <c r="N344" s="4"/>
    </row>
    <row r="345" spans="2:14" x14ac:dyDescent="0.25">
      <c r="B345" s="28">
        <v>23</v>
      </c>
      <c r="C345" s="4" t="s">
        <v>217</v>
      </c>
      <c r="D345" s="4">
        <v>1980</v>
      </c>
      <c r="E345" s="4">
        <v>11137010</v>
      </c>
      <c r="F345" s="4" t="s">
        <v>32</v>
      </c>
      <c r="G345" s="4" t="s">
        <v>32</v>
      </c>
      <c r="H345" s="4" t="s">
        <v>67</v>
      </c>
      <c r="I345" s="44">
        <v>1</v>
      </c>
      <c r="J345" s="45">
        <v>112</v>
      </c>
      <c r="K345" s="45">
        <v>56</v>
      </c>
      <c r="L345" s="45">
        <v>112</v>
      </c>
      <c r="M345" s="44">
        <v>10</v>
      </c>
      <c r="N345" s="4"/>
    </row>
    <row r="346" spans="2:14" ht="23.25" customHeight="1" x14ac:dyDescent="0.25">
      <c r="B346" s="28">
        <v>24</v>
      </c>
      <c r="C346" s="4" t="s">
        <v>218</v>
      </c>
      <c r="D346" s="4">
        <v>2007</v>
      </c>
      <c r="E346" s="4">
        <v>11137057</v>
      </c>
      <c r="F346" s="4" t="s">
        <v>32</v>
      </c>
      <c r="G346" s="4" t="s">
        <v>32</v>
      </c>
      <c r="H346" s="4" t="s">
        <v>67</v>
      </c>
      <c r="I346" s="44">
        <v>1</v>
      </c>
      <c r="J346" s="45">
        <v>258</v>
      </c>
      <c r="K346" s="45">
        <v>129</v>
      </c>
      <c r="L346" s="45">
        <v>258</v>
      </c>
      <c r="M346" s="44">
        <v>10</v>
      </c>
      <c r="N346" s="4"/>
    </row>
    <row r="347" spans="2:14" x14ac:dyDescent="0.25">
      <c r="B347" s="28">
        <v>25</v>
      </c>
      <c r="C347" s="4" t="s">
        <v>219</v>
      </c>
      <c r="D347" s="4">
        <v>2007</v>
      </c>
      <c r="E347" s="4">
        <v>11137064</v>
      </c>
      <c r="F347" s="4" t="s">
        <v>32</v>
      </c>
      <c r="G347" s="4" t="s">
        <v>32</v>
      </c>
      <c r="H347" s="4" t="s">
        <v>67</v>
      </c>
      <c r="I347" s="44">
        <v>1</v>
      </c>
      <c r="J347" s="45">
        <v>336</v>
      </c>
      <c r="K347" s="45">
        <v>168</v>
      </c>
      <c r="L347" s="45">
        <v>336</v>
      </c>
      <c r="M347" s="44">
        <v>10</v>
      </c>
      <c r="N347" s="4"/>
    </row>
    <row r="348" spans="2:14" x14ac:dyDescent="0.25">
      <c r="B348" s="28">
        <v>26</v>
      </c>
      <c r="C348" s="4" t="s">
        <v>220</v>
      </c>
      <c r="D348" s="4">
        <v>2007</v>
      </c>
      <c r="E348" s="4">
        <v>11137066</v>
      </c>
      <c r="F348" s="4" t="s">
        <v>32</v>
      </c>
      <c r="G348" s="4" t="s">
        <v>32</v>
      </c>
      <c r="H348" s="4" t="s">
        <v>67</v>
      </c>
      <c r="I348" s="44">
        <v>1</v>
      </c>
      <c r="J348" s="45">
        <v>336</v>
      </c>
      <c r="K348" s="45">
        <v>168</v>
      </c>
      <c r="L348" s="45">
        <v>336</v>
      </c>
      <c r="M348" s="44">
        <v>10</v>
      </c>
      <c r="N348" s="4"/>
    </row>
    <row r="349" spans="2:14" x14ac:dyDescent="0.25">
      <c r="B349" s="28">
        <v>27</v>
      </c>
      <c r="C349" s="4" t="s">
        <v>221</v>
      </c>
      <c r="D349" s="4">
        <v>2008</v>
      </c>
      <c r="E349" s="4">
        <v>11136050</v>
      </c>
      <c r="F349" s="4" t="s">
        <v>32</v>
      </c>
      <c r="G349" s="4" t="s">
        <v>32</v>
      </c>
      <c r="H349" s="4" t="s">
        <v>67</v>
      </c>
      <c r="I349" s="44">
        <v>5</v>
      </c>
      <c r="J349" s="45">
        <v>310</v>
      </c>
      <c r="K349" s="45">
        <v>155</v>
      </c>
      <c r="L349" s="45">
        <v>310</v>
      </c>
      <c r="M349" s="44">
        <v>10</v>
      </c>
      <c r="N349" s="4"/>
    </row>
    <row r="350" spans="2:14" x14ac:dyDescent="0.25">
      <c r="B350" s="28">
        <v>28</v>
      </c>
      <c r="C350" s="4" t="s">
        <v>221</v>
      </c>
      <c r="D350" s="4">
        <v>2008</v>
      </c>
      <c r="E350" s="4">
        <v>11136051</v>
      </c>
      <c r="F350" s="4" t="s">
        <v>32</v>
      </c>
      <c r="G350" s="4" t="s">
        <v>32</v>
      </c>
      <c r="H350" s="4" t="s">
        <v>67</v>
      </c>
      <c r="I350" s="44">
        <v>20</v>
      </c>
      <c r="J350" s="45">
        <v>1250</v>
      </c>
      <c r="K350" s="45">
        <v>625</v>
      </c>
      <c r="L350" s="45">
        <v>1250</v>
      </c>
      <c r="M350" s="44">
        <v>10</v>
      </c>
      <c r="N350" s="4"/>
    </row>
    <row r="351" spans="2:14" x14ac:dyDescent="0.25">
      <c r="B351" s="28">
        <v>29</v>
      </c>
      <c r="C351" s="4" t="s">
        <v>222</v>
      </c>
      <c r="D351" s="4">
        <v>2008</v>
      </c>
      <c r="E351" s="4">
        <v>11136052</v>
      </c>
      <c r="F351" s="4" t="s">
        <v>32</v>
      </c>
      <c r="G351" s="4" t="s">
        <v>32</v>
      </c>
      <c r="H351" s="4" t="s">
        <v>67</v>
      </c>
      <c r="I351" s="44">
        <v>1</v>
      </c>
      <c r="J351" s="45">
        <v>333</v>
      </c>
      <c r="K351" s="45">
        <v>166</v>
      </c>
      <c r="L351" s="45">
        <v>333</v>
      </c>
      <c r="M351" s="44">
        <v>10</v>
      </c>
      <c r="N351" s="4"/>
    </row>
    <row r="352" spans="2:14" x14ac:dyDescent="0.25">
      <c r="B352" s="28">
        <v>30</v>
      </c>
      <c r="C352" s="4" t="s">
        <v>223</v>
      </c>
      <c r="D352" s="4">
        <v>2008</v>
      </c>
      <c r="E352" s="4">
        <v>11136053</v>
      </c>
      <c r="F352" s="4" t="s">
        <v>32</v>
      </c>
      <c r="G352" s="4" t="s">
        <v>32</v>
      </c>
      <c r="H352" s="4" t="s">
        <v>67</v>
      </c>
      <c r="I352" s="44">
        <v>10</v>
      </c>
      <c r="J352" s="45">
        <v>1830</v>
      </c>
      <c r="K352" s="45">
        <v>915</v>
      </c>
      <c r="L352" s="45">
        <v>1830</v>
      </c>
      <c r="M352" s="44">
        <v>10</v>
      </c>
      <c r="N352" s="4"/>
    </row>
    <row r="353" spans="2:14" x14ac:dyDescent="0.25">
      <c r="B353" s="28">
        <v>31</v>
      </c>
      <c r="C353" s="4" t="s">
        <v>214</v>
      </c>
      <c r="D353" s="4">
        <v>2008</v>
      </c>
      <c r="E353" s="4">
        <v>11136060</v>
      </c>
      <c r="F353" s="4" t="s">
        <v>32</v>
      </c>
      <c r="G353" s="4" t="s">
        <v>32</v>
      </c>
      <c r="H353" s="4" t="s">
        <v>36</v>
      </c>
      <c r="I353" s="44">
        <v>6</v>
      </c>
      <c r="J353" s="45">
        <v>216</v>
      </c>
      <c r="K353" s="45">
        <v>108</v>
      </c>
      <c r="L353" s="45">
        <v>216</v>
      </c>
      <c r="M353" s="44">
        <v>10</v>
      </c>
      <c r="N353" s="4"/>
    </row>
    <row r="354" spans="2:14" x14ac:dyDescent="0.25">
      <c r="B354" s="28">
        <v>32</v>
      </c>
      <c r="C354" s="4" t="s">
        <v>214</v>
      </c>
      <c r="D354" s="4">
        <v>2008</v>
      </c>
      <c r="E354" s="4">
        <v>11136061</v>
      </c>
      <c r="F354" s="4" t="s">
        <v>32</v>
      </c>
      <c r="G354" s="4" t="s">
        <v>32</v>
      </c>
      <c r="H354" s="4" t="s">
        <v>36</v>
      </c>
      <c r="I354" s="46">
        <v>12.5</v>
      </c>
      <c r="J354" s="45">
        <v>450</v>
      </c>
      <c r="K354" s="45">
        <v>225</v>
      </c>
      <c r="L354" s="45">
        <v>450</v>
      </c>
      <c r="M354" s="44">
        <v>10</v>
      </c>
      <c r="N354" s="4"/>
    </row>
    <row r="355" spans="2:14" x14ac:dyDescent="0.25">
      <c r="B355" s="28">
        <v>33</v>
      </c>
      <c r="C355" s="4" t="s">
        <v>224</v>
      </c>
      <c r="D355" s="4">
        <v>2008</v>
      </c>
      <c r="E355" s="4">
        <v>11137074</v>
      </c>
      <c r="F355" s="4" t="s">
        <v>32</v>
      </c>
      <c r="G355" s="4" t="s">
        <v>32</v>
      </c>
      <c r="H355" s="4" t="s">
        <v>67</v>
      </c>
      <c r="I355" s="44">
        <v>1</v>
      </c>
      <c r="J355" s="45">
        <v>130</v>
      </c>
      <c r="K355" s="45">
        <v>65</v>
      </c>
      <c r="L355" s="45">
        <v>130</v>
      </c>
      <c r="M355" s="44">
        <v>10</v>
      </c>
      <c r="N355" s="4"/>
    </row>
    <row r="356" spans="2:14" x14ac:dyDescent="0.25">
      <c r="B356" s="28">
        <v>34</v>
      </c>
      <c r="C356" s="4" t="s">
        <v>225</v>
      </c>
      <c r="D356" s="4">
        <v>2009</v>
      </c>
      <c r="E356" s="4">
        <v>11137082</v>
      </c>
      <c r="F356" s="4" t="s">
        <v>32</v>
      </c>
      <c r="G356" s="4" t="s">
        <v>32</v>
      </c>
      <c r="H356" s="4" t="s">
        <v>67</v>
      </c>
      <c r="I356" s="44">
        <v>1</v>
      </c>
      <c r="J356" s="45">
        <v>990</v>
      </c>
      <c r="K356" s="45">
        <v>495</v>
      </c>
      <c r="L356" s="45">
        <v>990</v>
      </c>
      <c r="M356" s="44">
        <v>10</v>
      </c>
      <c r="N356" s="4"/>
    </row>
    <row r="357" spans="2:14" x14ac:dyDescent="0.25">
      <c r="B357" s="28">
        <v>35</v>
      </c>
      <c r="C357" s="4" t="s">
        <v>203</v>
      </c>
      <c r="D357" s="4">
        <v>2009</v>
      </c>
      <c r="E357" s="4">
        <v>11136071</v>
      </c>
      <c r="F357" s="4" t="s">
        <v>32</v>
      </c>
      <c r="G357" s="4" t="s">
        <v>32</v>
      </c>
      <c r="H357" s="4" t="s">
        <v>67</v>
      </c>
      <c r="I357" s="44">
        <v>1</v>
      </c>
      <c r="J357" s="45">
        <v>750</v>
      </c>
      <c r="K357" s="45">
        <v>375</v>
      </c>
      <c r="L357" s="45">
        <v>750</v>
      </c>
      <c r="M357" s="44">
        <v>10</v>
      </c>
      <c r="N357" s="4"/>
    </row>
    <row r="358" spans="2:14" x14ac:dyDescent="0.25">
      <c r="B358" s="28">
        <v>36</v>
      </c>
      <c r="C358" s="4" t="s">
        <v>226</v>
      </c>
      <c r="D358" s="4">
        <v>2009</v>
      </c>
      <c r="E358" s="4">
        <v>11136072</v>
      </c>
      <c r="F358" s="4" t="s">
        <v>32</v>
      </c>
      <c r="G358" s="4" t="s">
        <v>32</v>
      </c>
      <c r="H358" s="4" t="s">
        <v>67</v>
      </c>
      <c r="I358" s="44">
        <v>4</v>
      </c>
      <c r="J358" s="45">
        <v>380</v>
      </c>
      <c r="K358" s="45">
        <v>237</v>
      </c>
      <c r="L358" s="45">
        <v>380</v>
      </c>
      <c r="M358" s="44">
        <v>10</v>
      </c>
      <c r="N358" s="4"/>
    </row>
    <row r="359" spans="2:14" x14ac:dyDescent="0.25">
      <c r="B359" s="28">
        <v>37</v>
      </c>
      <c r="C359" s="4" t="s">
        <v>227</v>
      </c>
      <c r="D359" s="4">
        <v>2009</v>
      </c>
      <c r="E359" s="4">
        <v>11136073</v>
      </c>
      <c r="F359" s="4" t="s">
        <v>32</v>
      </c>
      <c r="G359" s="4" t="s">
        <v>32</v>
      </c>
      <c r="H359" s="4" t="s">
        <v>67</v>
      </c>
      <c r="I359" s="44">
        <v>1</v>
      </c>
      <c r="J359" s="45">
        <v>497</v>
      </c>
      <c r="K359" s="45">
        <v>249</v>
      </c>
      <c r="L359" s="45">
        <v>497</v>
      </c>
      <c r="M359" s="44">
        <v>10</v>
      </c>
      <c r="N359" s="4"/>
    </row>
    <row r="360" spans="2:14" ht="24" customHeight="1" x14ac:dyDescent="0.25">
      <c r="B360" s="28">
        <v>38</v>
      </c>
      <c r="C360" s="4" t="s">
        <v>228</v>
      </c>
      <c r="D360" s="4">
        <v>1982</v>
      </c>
      <c r="E360" s="4">
        <v>11137090</v>
      </c>
      <c r="F360" s="4" t="s">
        <v>32</v>
      </c>
      <c r="G360" s="4" t="s">
        <v>32</v>
      </c>
      <c r="H360" s="4" t="s">
        <v>67</v>
      </c>
      <c r="I360" s="44">
        <v>1</v>
      </c>
      <c r="J360" s="45">
        <v>333</v>
      </c>
      <c r="K360" s="45">
        <v>167</v>
      </c>
      <c r="L360" s="45">
        <v>333</v>
      </c>
      <c r="M360" s="44">
        <v>10</v>
      </c>
      <c r="N360" s="4"/>
    </row>
    <row r="361" spans="2:14" x14ac:dyDescent="0.25">
      <c r="B361" s="28">
        <v>39</v>
      </c>
      <c r="C361" s="4" t="s">
        <v>229</v>
      </c>
      <c r="D361" s="4">
        <v>2010</v>
      </c>
      <c r="E361" s="4">
        <v>11137092</v>
      </c>
      <c r="F361" s="4" t="s">
        <v>32</v>
      </c>
      <c r="G361" s="4" t="s">
        <v>32</v>
      </c>
      <c r="H361" s="4" t="s">
        <v>67</v>
      </c>
      <c r="I361" s="44">
        <v>2</v>
      </c>
      <c r="J361" s="45">
        <v>300</v>
      </c>
      <c r="K361" s="45">
        <v>150</v>
      </c>
      <c r="L361" s="45">
        <v>300</v>
      </c>
      <c r="M361" s="44">
        <v>10</v>
      </c>
      <c r="N361" s="4"/>
    </row>
    <row r="362" spans="2:14" x14ac:dyDescent="0.25">
      <c r="B362" s="28">
        <v>40</v>
      </c>
      <c r="C362" s="4" t="s">
        <v>230</v>
      </c>
      <c r="D362" s="4">
        <v>2010</v>
      </c>
      <c r="E362" s="4">
        <v>11137077</v>
      </c>
      <c r="F362" s="4" t="s">
        <v>32</v>
      </c>
      <c r="G362" s="4" t="s">
        <v>32</v>
      </c>
      <c r="H362" s="4" t="s">
        <v>67</v>
      </c>
      <c r="I362" s="44">
        <v>1</v>
      </c>
      <c r="J362" s="45">
        <v>208</v>
      </c>
      <c r="K362" s="45">
        <v>104</v>
      </c>
      <c r="L362" s="45">
        <v>208</v>
      </c>
      <c r="M362" s="44">
        <v>10</v>
      </c>
      <c r="N362" s="4"/>
    </row>
    <row r="363" spans="2:14" x14ac:dyDescent="0.25">
      <c r="B363" s="28">
        <v>41</v>
      </c>
      <c r="C363" s="4" t="s">
        <v>231</v>
      </c>
      <c r="D363" s="4">
        <v>2010</v>
      </c>
      <c r="E363" s="4">
        <v>11136078</v>
      </c>
      <c r="F363" s="4" t="s">
        <v>32</v>
      </c>
      <c r="G363" s="4" t="s">
        <v>32</v>
      </c>
      <c r="H363" s="4" t="s">
        <v>67</v>
      </c>
      <c r="I363" s="44">
        <v>4</v>
      </c>
      <c r="J363" s="45">
        <v>1132</v>
      </c>
      <c r="K363" s="45">
        <v>568</v>
      </c>
      <c r="L363" s="45">
        <v>1132</v>
      </c>
      <c r="M363" s="44">
        <v>10</v>
      </c>
      <c r="N363" s="4"/>
    </row>
    <row r="364" spans="2:14" x14ac:dyDescent="0.25">
      <c r="B364" s="28">
        <v>42</v>
      </c>
      <c r="C364" s="4" t="s">
        <v>223</v>
      </c>
      <c r="D364" s="4">
        <v>2010</v>
      </c>
      <c r="E364" s="4">
        <v>11136079</v>
      </c>
      <c r="F364" s="4" t="s">
        <v>32</v>
      </c>
      <c r="G364" s="4" t="s">
        <v>32</v>
      </c>
      <c r="H364" s="4" t="s">
        <v>67</v>
      </c>
      <c r="I364" s="44">
        <v>2</v>
      </c>
      <c r="J364" s="45">
        <v>632</v>
      </c>
      <c r="K364" s="45">
        <v>316</v>
      </c>
      <c r="L364" s="45">
        <v>632</v>
      </c>
      <c r="M364" s="44">
        <v>10</v>
      </c>
      <c r="N364" s="4"/>
    </row>
    <row r="365" spans="2:14" x14ac:dyDescent="0.25">
      <c r="B365" s="28">
        <v>43</v>
      </c>
      <c r="C365" s="4" t="s">
        <v>232</v>
      </c>
      <c r="D365" s="4">
        <v>2010</v>
      </c>
      <c r="E365" s="4">
        <v>11137097</v>
      </c>
      <c r="F365" s="4" t="s">
        <v>32</v>
      </c>
      <c r="G365" s="4" t="s">
        <v>32</v>
      </c>
      <c r="H365" s="4" t="s">
        <v>67</v>
      </c>
      <c r="I365" s="44">
        <v>1</v>
      </c>
      <c r="J365" s="45">
        <v>300</v>
      </c>
      <c r="K365" s="45">
        <v>150</v>
      </c>
      <c r="L365" s="45">
        <v>300</v>
      </c>
      <c r="M365" s="44">
        <v>10</v>
      </c>
      <c r="N365" s="4"/>
    </row>
    <row r="366" spans="2:14" x14ac:dyDescent="0.25">
      <c r="B366" s="28">
        <v>44</v>
      </c>
      <c r="C366" s="4" t="s">
        <v>214</v>
      </c>
      <c r="D366" s="4">
        <v>2010</v>
      </c>
      <c r="E366" s="4">
        <v>11136080</v>
      </c>
      <c r="F366" s="4" t="s">
        <v>32</v>
      </c>
      <c r="G366" s="4" t="s">
        <v>32</v>
      </c>
      <c r="H366" s="4" t="s">
        <v>36</v>
      </c>
      <c r="I366" s="44">
        <v>10</v>
      </c>
      <c r="J366" s="45">
        <v>260</v>
      </c>
      <c r="K366" s="45">
        <v>130</v>
      </c>
      <c r="L366" s="45">
        <v>260</v>
      </c>
      <c r="M366" s="44">
        <v>10</v>
      </c>
      <c r="N366" s="4"/>
    </row>
    <row r="367" spans="2:14" x14ac:dyDescent="0.25">
      <c r="B367" s="28">
        <v>45</v>
      </c>
      <c r="C367" s="4" t="s">
        <v>233</v>
      </c>
      <c r="D367" s="4">
        <v>2010</v>
      </c>
      <c r="E367" s="4">
        <v>11136081</v>
      </c>
      <c r="F367" s="4" t="s">
        <v>32</v>
      </c>
      <c r="G367" s="4" t="s">
        <v>32</v>
      </c>
      <c r="H367" s="4" t="s">
        <v>67</v>
      </c>
      <c r="I367" s="44">
        <v>7</v>
      </c>
      <c r="J367" s="45">
        <v>210</v>
      </c>
      <c r="K367" s="45">
        <v>105</v>
      </c>
      <c r="L367" s="45">
        <v>210</v>
      </c>
      <c r="M367" s="44">
        <v>10</v>
      </c>
      <c r="N367" s="4"/>
    </row>
    <row r="368" spans="2:14" x14ac:dyDescent="0.25">
      <c r="B368" s="28">
        <v>46</v>
      </c>
      <c r="C368" s="4" t="s">
        <v>214</v>
      </c>
      <c r="D368" s="4">
        <v>2010</v>
      </c>
      <c r="E368" s="4">
        <v>11136082</v>
      </c>
      <c r="F368" s="4" t="s">
        <v>32</v>
      </c>
      <c r="G368" s="4" t="s">
        <v>32</v>
      </c>
      <c r="H368" s="4" t="s">
        <v>36</v>
      </c>
      <c r="I368" s="44">
        <v>5</v>
      </c>
      <c r="J368" s="45">
        <v>100</v>
      </c>
      <c r="K368" s="45">
        <v>50</v>
      </c>
      <c r="L368" s="45">
        <v>100</v>
      </c>
      <c r="M368" s="44">
        <v>10</v>
      </c>
      <c r="N368" s="4"/>
    </row>
    <row r="369" spans="2:14" x14ac:dyDescent="0.25">
      <c r="B369" s="28">
        <v>47</v>
      </c>
      <c r="C369" s="4" t="s">
        <v>214</v>
      </c>
      <c r="D369" s="4">
        <v>2010</v>
      </c>
      <c r="E369" s="4">
        <v>11136083</v>
      </c>
      <c r="F369" s="4" t="s">
        <v>32</v>
      </c>
      <c r="G369" s="4" t="s">
        <v>32</v>
      </c>
      <c r="H369" s="4" t="s">
        <v>36</v>
      </c>
      <c r="I369" s="44">
        <v>8</v>
      </c>
      <c r="J369" s="45">
        <v>200</v>
      </c>
      <c r="K369" s="45">
        <v>100</v>
      </c>
      <c r="L369" s="45">
        <v>200</v>
      </c>
      <c r="M369" s="44">
        <v>10</v>
      </c>
      <c r="N369" s="4"/>
    </row>
    <row r="370" spans="2:14" x14ac:dyDescent="0.25">
      <c r="B370" s="28">
        <v>48</v>
      </c>
      <c r="C370" s="4" t="s">
        <v>202</v>
      </c>
      <c r="D370" s="4">
        <v>2010</v>
      </c>
      <c r="E370" s="4">
        <v>11136084</v>
      </c>
      <c r="F370" s="4" t="s">
        <v>32</v>
      </c>
      <c r="G370" s="4" t="s">
        <v>32</v>
      </c>
      <c r="H370" s="4" t="s">
        <v>36</v>
      </c>
      <c r="I370" s="46">
        <v>7.5</v>
      </c>
      <c r="J370" s="45">
        <v>2025</v>
      </c>
      <c r="K370" s="45">
        <v>1013</v>
      </c>
      <c r="L370" s="45">
        <v>2025</v>
      </c>
      <c r="M370" s="44">
        <v>10</v>
      </c>
      <c r="N370" s="4"/>
    </row>
    <row r="371" spans="2:14" x14ac:dyDescent="0.25">
      <c r="B371" s="28">
        <v>49</v>
      </c>
      <c r="C371" s="4" t="s">
        <v>214</v>
      </c>
      <c r="D371" s="4">
        <v>2010</v>
      </c>
      <c r="E371" s="4">
        <v>11136085</v>
      </c>
      <c r="F371" s="4" t="s">
        <v>32</v>
      </c>
      <c r="G371" s="4" t="s">
        <v>32</v>
      </c>
      <c r="H371" s="4" t="s">
        <v>36</v>
      </c>
      <c r="I371" s="44">
        <v>11</v>
      </c>
      <c r="J371" s="45">
        <v>253</v>
      </c>
      <c r="K371" s="45">
        <v>127</v>
      </c>
      <c r="L371" s="45">
        <v>253</v>
      </c>
      <c r="M371" s="44">
        <v>10</v>
      </c>
      <c r="N371" s="4"/>
    </row>
    <row r="372" spans="2:14" x14ac:dyDescent="0.25">
      <c r="B372" s="28">
        <v>50</v>
      </c>
      <c r="C372" s="4" t="s">
        <v>234</v>
      </c>
      <c r="D372" s="4">
        <v>2010</v>
      </c>
      <c r="E372" s="4" t="s">
        <v>235</v>
      </c>
      <c r="F372" s="4" t="s">
        <v>32</v>
      </c>
      <c r="G372" s="4" t="s">
        <v>32</v>
      </c>
      <c r="H372" s="4" t="s">
        <v>67</v>
      </c>
      <c r="I372" s="44">
        <v>2</v>
      </c>
      <c r="J372" s="45">
        <v>626</v>
      </c>
      <c r="K372" s="45">
        <v>313</v>
      </c>
      <c r="L372" s="45">
        <v>626</v>
      </c>
      <c r="M372" s="44">
        <v>10</v>
      </c>
      <c r="N372" s="4"/>
    </row>
    <row r="373" spans="2:14" x14ac:dyDescent="0.25">
      <c r="B373" s="28">
        <v>51</v>
      </c>
      <c r="C373" s="4" t="s">
        <v>236</v>
      </c>
      <c r="D373" s="4">
        <v>2010</v>
      </c>
      <c r="E373" s="4">
        <v>11137101</v>
      </c>
      <c r="F373" s="4" t="s">
        <v>32</v>
      </c>
      <c r="G373" s="4" t="s">
        <v>32</v>
      </c>
      <c r="H373" s="4" t="s">
        <v>67</v>
      </c>
      <c r="I373" s="44">
        <v>1</v>
      </c>
      <c r="J373" s="45">
        <v>140</v>
      </c>
      <c r="K373" s="45">
        <v>70</v>
      </c>
      <c r="L373" s="45">
        <v>140</v>
      </c>
      <c r="M373" s="44">
        <v>10</v>
      </c>
      <c r="N373" s="4"/>
    </row>
    <row r="374" spans="2:14" x14ac:dyDescent="0.25">
      <c r="B374" s="28">
        <v>52</v>
      </c>
      <c r="C374" s="4" t="s">
        <v>237</v>
      </c>
      <c r="D374" s="4">
        <v>2011</v>
      </c>
      <c r="E374" s="4">
        <v>11136090</v>
      </c>
      <c r="F374" s="4" t="s">
        <v>32</v>
      </c>
      <c r="G374" s="4" t="s">
        <v>32</v>
      </c>
      <c r="H374" s="4" t="s">
        <v>67</v>
      </c>
      <c r="I374" s="44">
        <v>3</v>
      </c>
      <c r="J374" s="45">
        <v>360</v>
      </c>
      <c r="K374" s="45">
        <v>180</v>
      </c>
      <c r="L374" s="45">
        <v>360</v>
      </c>
      <c r="M374" s="44">
        <v>10</v>
      </c>
      <c r="N374" s="4"/>
    </row>
    <row r="375" spans="2:14" x14ac:dyDescent="0.25">
      <c r="B375" s="28">
        <v>53</v>
      </c>
      <c r="C375" s="4" t="s">
        <v>238</v>
      </c>
      <c r="D375" s="4">
        <v>2011</v>
      </c>
      <c r="E375" s="4">
        <v>11137105</v>
      </c>
      <c r="F375" s="4" t="s">
        <v>32</v>
      </c>
      <c r="G375" s="4" t="s">
        <v>32</v>
      </c>
      <c r="H375" s="4" t="s">
        <v>67</v>
      </c>
      <c r="I375" s="44">
        <v>1</v>
      </c>
      <c r="J375" s="45">
        <v>632</v>
      </c>
      <c r="K375" s="45">
        <v>316</v>
      </c>
      <c r="L375" s="45">
        <v>632</v>
      </c>
      <c r="M375" s="44">
        <v>10</v>
      </c>
      <c r="N375" s="4"/>
    </row>
    <row r="376" spans="2:14" x14ac:dyDescent="0.25">
      <c r="B376" s="28">
        <v>54</v>
      </c>
      <c r="C376" s="4" t="s">
        <v>239</v>
      </c>
      <c r="D376" s="4">
        <v>2011</v>
      </c>
      <c r="E376" s="4">
        <v>11136093</v>
      </c>
      <c r="F376" s="4" t="s">
        <v>32</v>
      </c>
      <c r="G376" s="4" t="s">
        <v>32</v>
      </c>
      <c r="H376" s="4" t="s">
        <v>67</v>
      </c>
      <c r="I376" s="44">
        <v>8</v>
      </c>
      <c r="J376" s="45">
        <v>600</v>
      </c>
      <c r="K376" s="45">
        <v>300</v>
      </c>
      <c r="L376" s="45">
        <v>600</v>
      </c>
      <c r="M376" s="44">
        <v>10</v>
      </c>
      <c r="N376" s="4"/>
    </row>
    <row r="377" spans="2:14" x14ac:dyDescent="0.25">
      <c r="B377" s="28">
        <v>55</v>
      </c>
      <c r="C377" s="4" t="s">
        <v>240</v>
      </c>
      <c r="D377" s="4">
        <v>2011</v>
      </c>
      <c r="E377" s="4">
        <v>11136094</v>
      </c>
      <c r="F377" s="4" t="s">
        <v>32</v>
      </c>
      <c r="G377" s="4" t="s">
        <v>32</v>
      </c>
      <c r="H377" s="4" t="s">
        <v>67</v>
      </c>
      <c r="I377" s="44">
        <v>15</v>
      </c>
      <c r="J377" s="45">
        <v>1125</v>
      </c>
      <c r="K377" s="45">
        <v>563</v>
      </c>
      <c r="L377" s="45">
        <v>1125</v>
      </c>
      <c r="M377" s="44">
        <v>10</v>
      </c>
      <c r="N377" s="4"/>
    </row>
    <row r="378" spans="2:14" x14ac:dyDescent="0.25">
      <c r="B378" s="28">
        <v>56</v>
      </c>
      <c r="C378" s="4" t="s">
        <v>241</v>
      </c>
      <c r="D378" s="4">
        <v>2011</v>
      </c>
      <c r="E378" s="4">
        <v>11136095</v>
      </c>
      <c r="F378" s="4" t="s">
        <v>32</v>
      </c>
      <c r="G378" s="4" t="s">
        <v>32</v>
      </c>
      <c r="H378" s="4" t="s">
        <v>67</v>
      </c>
      <c r="I378" s="44">
        <v>8</v>
      </c>
      <c r="J378" s="45">
        <v>2500</v>
      </c>
      <c r="K378" s="45">
        <v>1250</v>
      </c>
      <c r="L378" s="45">
        <v>2500</v>
      </c>
      <c r="M378" s="44">
        <v>10</v>
      </c>
      <c r="N378" s="4"/>
    </row>
    <row r="379" spans="2:14" x14ac:dyDescent="0.25">
      <c r="B379" s="28">
        <v>57</v>
      </c>
      <c r="C379" s="4" t="s">
        <v>242</v>
      </c>
      <c r="D379" s="4">
        <v>2011</v>
      </c>
      <c r="E379" s="4">
        <v>11136096</v>
      </c>
      <c r="F379" s="4" t="s">
        <v>32</v>
      </c>
      <c r="G379" s="4" t="s">
        <v>32</v>
      </c>
      <c r="H379" s="4" t="s">
        <v>67</v>
      </c>
      <c r="I379" s="44">
        <v>1</v>
      </c>
      <c r="J379" s="45">
        <v>783</v>
      </c>
      <c r="K379" s="45">
        <v>392</v>
      </c>
      <c r="L379" s="45">
        <v>783</v>
      </c>
      <c r="M379" s="44">
        <v>10</v>
      </c>
      <c r="N379" s="4"/>
    </row>
    <row r="380" spans="2:14" x14ac:dyDescent="0.25">
      <c r="B380" s="28">
        <v>58</v>
      </c>
      <c r="C380" s="4" t="s">
        <v>243</v>
      </c>
      <c r="D380" s="4">
        <v>2011</v>
      </c>
      <c r="E380" s="4">
        <v>11136097</v>
      </c>
      <c r="F380" s="4" t="s">
        <v>32</v>
      </c>
      <c r="G380" s="4" t="s">
        <v>32</v>
      </c>
      <c r="H380" s="4" t="s">
        <v>67</v>
      </c>
      <c r="I380" s="44">
        <v>1</v>
      </c>
      <c r="J380" s="45">
        <v>467</v>
      </c>
      <c r="K380" s="45">
        <v>234</v>
      </c>
      <c r="L380" s="45">
        <v>467</v>
      </c>
      <c r="M380" s="44">
        <v>10</v>
      </c>
      <c r="N380" s="4"/>
    </row>
    <row r="381" spans="2:14" x14ac:dyDescent="0.25">
      <c r="B381" s="28">
        <v>59</v>
      </c>
      <c r="C381" s="4" t="s">
        <v>244</v>
      </c>
      <c r="D381" s="4">
        <v>2011</v>
      </c>
      <c r="E381" s="4">
        <v>11136098</v>
      </c>
      <c r="F381" s="4" t="s">
        <v>32</v>
      </c>
      <c r="G381" s="4" t="s">
        <v>32</v>
      </c>
      <c r="H381" s="4" t="s">
        <v>67</v>
      </c>
      <c r="I381" s="44">
        <v>1</v>
      </c>
      <c r="J381" s="45">
        <v>87</v>
      </c>
      <c r="K381" s="45">
        <v>43.5</v>
      </c>
      <c r="L381" s="45">
        <v>87</v>
      </c>
      <c r="M381" s="44">
        <v>10</v>
      </c>
      <c r="N381" s="4"/>
    </row>
    <row r="382" spans="2:14" x14ac:dyDescent="0.25">
      <c r="B382" s="28">
        <v>60</v>
      </c>
      <c r="C382" s="4" t="s">
        <v>214</v>
      </c>
      <c r="D382" s="4">
        <v>2011</v>
      </c>
      <c r="E382" s="4">
        <v>11136099</v>
      </c>
      <c r="F382" s="4" t="s">
        <v>32</v>
      </c>
      <c r="G382" s="4" t="s">
        <v>32</v>
      </c>
      <c r="H382" s="4" t="s">
        <v>36</v>
      </c>
      <c r="I382" s="44">
        <v>14</v>
      </c>
      <c r="J382" s="45">
        <v>910</v>
      </c>
      <c r="K382" s="45">
        <v>455</v>
      </c>
      <c r="L382" s="45">
        <v>910</v>
      </c>
      <c r="M382" s="44">
        <v>10</v>
      </c>
      <c r="N382" s="4"/>
    </row>
    <row r="383" spans="2:14" x14ac:dyDescent="0.25">
      <c r="B383" s="28">
        <v>61</v>
      </c>
      <c r="C383" s="4" t="s">
        <v>214</v>
      </c>
      <c r="D383" s="4">
        <v>2011</v>
      </c>
      <c r="E383" s="4">
        <v>11136100</v>
      </c>
      <c r="F383" s="4" t="s">
        <v>32</v>
      </c>
      <c r="G383" s="4" t="s">
        <v>32</v>
      </c>
      <c r="H383" s="4" t="s">
        <v>36</v>
      </c>
      <c r="I383" s="44">
        <v>8</v>
      </c>
      <c r="J383" s="45">
        <v>296</v>
      </c>
      <c r="K383" s="45">
        <v>148</v>
      </c>
      <c r="L383" s="45">
        <v>296</v>
      </c>
      <c r="M383" s="44">
        <v>10</v>
      </c>
      <c r="N383" s="4"/>
    </row>
    <row r="384" spans="2:14" x14ac:dyDescent="0.25">
      <c r="B384" s="28">
        <v>62</v>
      </c>
      <c r="C384" s="4" t="s">
        <v>214</v>
      </c>
      <c r="D384" s="4">
        <v>2011</v>
      </c>
      <c r="E384" s="4">
        <v>11136101</v>
      </c>
      <c r="F384" s="4" t="s">
        <v>32</v>
      </c>
      <c r="G384" s="4" t="s">
        <v>32</v>
      </c>
      <c r="H384" s="4" t="s">
        <v>36</v>
      </c>
      <c r="I384" s="44">
        <v>8</v>
      </c>
      <c r="J384" s="45">
        <v>160</v>
      </c>
      <c r="K384" s="45">
        <v>80</v>
      </c>
      <c r="L384" s="45">
        <v>160</v>
      </c>
      <c r="M384" s="44">
        <v>10</v>
      </c>
      <c r="N384" s="4"/>
    </row>
    <row r="385" spans="2:14" x14ac:dyDescent="0.25">
      <c r="B385" s="28">
        <v>63</v>
      </c>
      <c r="C385" s="4" t="s">
        <v>245</v>
      </c>
      <c r="D385" s="4">
        <v>2011</v>
      </c>
      <c r="E385" s="4">
        <v>11136102</v>
      </c>
      <c r="F385" s="4" t="s">
        <v>32</v>
      </c>
      <c r="G385" s="4" t="s">
        <v>32</v>
      </c>
      <c r="H385" s="4" t="s">
        <v>67</v>
      </c>
      <c r="I385" s="44">
        <v>1</v>
      </c>
      <c r="J385" s="45">
        <v>900</v>
      </c>
      <c r="K385" s="45">
        <v>450</v>
      </c>
      <c r="L385" s="45">
        <v>900</v>
      </c>
      <c r="M385" s="44">
        <v>10</v>
      </c>
      <c r="N385" s="4"/>
    </row>
    <row r="386" spans="2:14" x14ac:dyDescent="0.25">
      <c r="B386" s="28">
        <v>64</v>
      </c>
      <c r="C386" s="4" t="s">
        <v>246</v>
      </c>
      <c r="D386" s="4">
        <v>2011</v>
      </c>
      <c r="E386" s="4">
        <v>11136103</v>
      </c>
      <c r="F386" s="4" t="s">
        <v>32</v>
      </c>
      <c r="G386" s="4" t="s">
        <v>32</v>
      </c>
      <c r="H386" s="4" t="s">
        <v>67</v>
      </c>
      <c r="I386" s="44">
        <v>1</v>
      </c>
      <c r="J386" s="45">
        <v>150</v>
      </c>
      <c r="K386" s="45">
        <v>75</v>
      </c>
      <c r="L386" s="45">
        <v>150</v>
      </c>
      <c r="M386" s="44">
        <v>10</v>
      </c>
      <c r="N386" s="4"/>
    </row>
    <row r="387" spans="2:14" x14ac:dyDescent="0.25">
      <c r="B387" s="28">
        <v>65</v>
      </c>
      <c r="C387" s="4" t="s">
        <v>247</v>
      </c>
      <c r="D387" s="4">
        <v>2011</v>
      </c>
      <c r="E387" s="4">
        <v>11136104</v>
      </c>
      <c r="F387" s="4" t="s">
        <v>32</v>
      </c>
      <c r="G387" s="4" t="s">
        <v>32</v>
      </c>
      <c r="H387" s="4" t="s">
        <v>67</v>
      </c>
      <c r="I387" s="44">
        <v>1</v>
      </c>
      <c r="J387" s="45">
        <v>200</v>
      </c>
      <c r="K387" s="45">
        <v>100</v>
      </c>
      <c r="L387" s="45">
        <v>200</v>
      </c>
      <c r="M387" s="44">
        <v>10</v>
      </c>
      <c r="N387" s="4"/>
    </row>
    <row r="388" spans="2:14" x14ac:dyDescent="0.25">
      <c r="B388" s="28">
        <v>66</v>
      </c>
      <c r="C388" s="4" t="s">
        <v>248</v>
      </c>
      <c r="D388" s="4">
        <v>2012</v>
      </c>
      <c r="E388" s="4">
        <v>11134020</v>
      </c>
      <c r="F388" s="4" t="s">
        <v>32</v>
      </c>
      <c r="G388" s="4" t="s">
        <v>32</v>
      </c>
      <c r="H388" s="4" t="s">
        <v>67</v>
      </c>
      <c r="I388" s="44">
        <v>1</v>
      </c>
      <c r="J388" s="45">
        <v>155</v>
      </c>
      <c r="K388" s="45">
        <v>78</v>
      </c>
      <c r="L388" s="45">
        <v>155</v>
      </c>
      <c r="M388" s="44">
        <v>10</v>
      </c>
      <c r="N388" s="4"/>
    </row>
    <row r="389" spans="2:14" x14ac:dyDescent="0.25">
      <c r="B389" s="28">
        <v>67</v>
      </c>
      <c r="C389" s="4" t="s">
        <v>214</v>
      </c>
      <c r="D389" s="4">
        <v>2012</v>
      </c>
      <c r="E389" s="4">
        <v>11136106</v>
      </c>
      <c r="F389" s="4" t="s">
        <v>32</v>
      </c>
      <c r="G389" s="4" t="s">
        <v>32</v>
      </c>
      <c r="H389" s="4" t="s">
        <v>67</v>
      </c>
      <c r="I389" s="44">
        <v>1</v>
      </c>
      <c r="J389" s="45">
        <v>240</v>
      </c>
      <c r="K389" s="45">
        <v>120</v>
      </c>
      <c r="L389" s="45">
        <v>240</v>
      </c>
      <c r="M389" s="44">
        <v>10</v>
      </c>
      <c r="N389" s="4"/>
    </row>
    <row r="390" spans="2:14" x14ac:dyDescent="0.25">
      <c r="B390" s="28">
        <v>68</v>
      </c>
      <c r="C390" s="4" t="s">
        <v>249</v>
      </c>
      <c r="D390" s="4">
        <v>2012</v>
      </c>
      <c r="E390" s="4">
        <v>11136107</v>
      </c>
      <c r="F390" s="4" t="s">
        <v>32</v>
      </c>
      <c r="G390" s="4" t="s">
        <v>32</v>
      </c>
      <c r="H390" s="4" t="s">
        <v>67</v>
      </c>
      <c r="I390" s="44">
        <v>105</v>
      </c>
      <c r="J390" s="45">
        <v>5250</v>
      </c>
      <c r="K390" s="45">
        <v>2625</v>
      </c>
      <c r="L390" s="45">
        <v>5250</v>
      </c>
      <c r="M390" s="44">
        <v>10</v>
      </c>
      <c r="N390" s="4"/>
    </row>
    <row r="391" spans="2:14" x14ac:dyDescent="0.25">
      <c r="B391" s="28">
        <v>69</v>
      </c>
      <c r="C391" s="4" t="s">
        <v>250</v>
      </c>
      <c r="D391" s="4">
        <v>1983</v>
      </c>
      <c r="E391" s="4">
        <v>11136108</v>
      </c>
      <c r="F391" s="4" t="s">
        <v>32</v>
      </c>
      <c r="G391" s="4" t="s">
        <v>32</v>
      </c>
      <c r="H391" s="4" t="s">
        <v>67</v>
      </c>
      <c r="I391" s="44">
        <v>1</v>
      </c>
      <c r="J391" s="45">
        <v>25</v>
      </c>
      <c r="K391" s="45">
        <v>12</v>
      </c>
      <c r="L391" s="45">
        <v>25</v>
      </c>
      <c r="M391" s="44">
        <v>10</v>
      </c>
      <c r="N391" s="4"/>
    </row>
    <row r="392" spans="2:14" x14ac:dyDescent="0.25">
      <c r="B392" s="28">
        <v>70</v>
      </c>
      <c r="C392" s="4" t="s">
        <v>251</v>
      </c>
      <c r="D392" s="4">
        <v>1983</v>
      </c>
      <c r="E392" s="4">
        <v>11136109</v>
      </c>
      <c r="F392" s="4" t="s">
        <v>32</v>
      </c>
      <c r="G392" s="4" t="s">
        <v>32</v>
      </c>
      <c r="H392" s="4" t="s">
        <v>67</v>
      </c>
      <c r="I392" s="44">
        <v>21</v>
      </c>
      <c r="J392" s="45">
        <v>420</v>
      </c>
      <c r="K392" s="45">
        <v>210</v>
      </c>
      <c r="L392" s="45">
        <v>420</v>
      </c>
      <c r="M392" s="44">
        <v>10</v>
      </c>
      <c r="N392" s="4"/>
    </row>
    <row r="393" spans="2:14" x14ac:dyDescent="0.25">
      <c r="B393" s="28">
        <v>71</v>
      </c>
      <c r="C393" s="4" t="s">
        <v>221</v>
      </c>
      <c r="D393" s="4">
        <v>1983</v>
      </c>
      <c r="E393" s="4">
        <v>11136110</v>
      </c>
      <c r="F393" s="4" t="s">
        <v>32</v>
      </c>
      <c r="G393" s="4" t="s">
        <v>32</v>
      </c>
      <c r="H393" s="4" t="s">
        <v>67</v>
      </c>
      <c r="I393" s="44">
        <v>51</v>
      </c>
      <c r="J393" s="45">
        <v>255</v>
      </c>
      <c r="K393" s="45">
        <v>127.5</v>
      </c>
      <c r="L393" s="45">
        <v>255</v>
      </c>
      <c r="M393" s="44">
        <v>10</v>
      </c>
      <c r="N393" s="4"/>
    </row>
    <row r="394" spans="2:14" x14ac:dyDescent="0.25">
      <c r="B394" s="28">
        <v>72</v>
      </c>
      <c r="C394" s="4" t="s">
        <v>252</v>
      </c>
      <c r="D394" s="4">
        <v>1983</v>
      </c>
      <c r="E394" s="4">
        <v>11136111</v>
      </c>
      <c r="F394" s="4" t="s">
        <v>32</v>
      </c>
      <c r="G394" s="4" t="s">
        <v>32</v>
      </c>
      <c r="H394" s="4" t="s">
        <v>67</v>
      </c>
      <c r="I394" s="44">
        <v>10</v>
      </c>
      <c r="J394" s="45">
        <v>300</v>
      </c>
      <c r="K394" s="45">
        <v>150</v>
      </c>
      <c r="L394" s="45">
        <v>300</v>
      </c>
      <c r="M394" s="44">
        <v>10</v>
      </c>
      <c r="N394" s="4"/>
    </row>
    <row r="395" spans="2:14" x14ac:dyDescent="0.25">
      <c r="B395" s="28">
        <v>73</v>
      </c>
      <c r="C395" s="4" t="s">
        <v>253</v>
      </c>
      <c r="D395" s="4">
        <v>1983</v>
      </c>
      <c r="E395" s="4">
        <v>11136113</v>
      </c>
      <c r="F395" s="4" t="s">
        <v>32</v>
      </c>
      <c r="G395" s="4" t="s">
        <v>32</v>
      </c>
      <c r="H395" s="4" t="s">
        <v>67</v>
      </c>
      <c r="I395" s="44">
        <v>11</v>
      </c>
      <c r="J395" s="45">
        <v>220</v>
      </c>
      <c r="K395" s="45">
        <v>110</v>
      </c>
      <c r="L395" s="45">
        <v>220</v>
      </c>
      <c r="M395" s="44">
        <v>10</v>
      </c>
      <c r="N395" s="4"/>
    </row>
    <row r="396" spans="2:14" x14ac:dyDescent="0.25">
      <c r="B396" s="28">
        <v>74</v>
      </c>
      <c r="C396" s="4" t="s">
        <v>254</v>
      </c>
      <c r="D396" s="4">
        <v>1983</v>
      </c>
      <c r="E396" s="4">
        <v>11136114</v>
      </c>
      <c r="F396" s="4" t="s">
        <v>32</v>
      </c>
      <c r="G396" s="4" t="s">
        <v>32</v>
      </c>
      <c r="H396" s="4" t="s">
        <v>67</v>
      </c>
      <c r="I396" s="44">
        <v>4</v>
      </c>
      <c r="J396" s="45">
        <v>184</v>
      </c>
      <c r="K396" s="45">
        <v>92</v>
      </c>
      <c r="L396" s="45">
        <v>184</v>
      </c>
      <c r="M396" s="44">
        <v>10</v>
      </c>
      <c r="N396" s="4"/>
    </row>
    <row r="397" spans="2:14" x14ac:dyDescent="0.25">
      <c r="B397" s="28">
        <v>75</v>
      </c>
      <c r="C397" s="4" t="s">
        <v>255</v>
      </c>
      <c r="D397" s="4">
        <v>1983</v>
      </c>
      <c r="E397" s="4">
        <v>11136115</v>
      </c>
      <c r="F397" s="4" t="s">
        <v>32</v>
      </c>
      <c r="G397" s="4" t="s">
        <v>32</v>
      </c>
      <c r="H397" s="4" t="s">
        <v>67</v>
      </c>
      <c r="I397" s="44">
        <v>12</v>
      </c>
      <c r="J397" s="45">
        <v>298</v>
      </c>
      <c r="K397" s="45">
        <v>149</v>
      </c>
      <c r="L397" s="45">
        <v>298</v>
      </c>
      <c r="M397" s="44">
        <v>10</v>
      </c>
      <c r="N397" s="4"/>
    </row>
    <row r="398" spans="2:14" x14ac:dyDescent="0.25">
      <c r="B398" s="28">
        <v>76</v>
      </c>
      <c r="C398" s="4" t="s">
        <v>256</v>
      </c>
      <c r="D398" s="4">
        <v>1983</v>
      </c>
      <c r="E398" s="4">
        <v>11136116</v>
      </c>
      <c r="F398" s="4" t="s">
        <v>32</v>
      </c>
      <c r="G398" s="4" t="s">
        <v>32</v>
      </c>
      <c r="H398" s="4" t="s">
        <v>67</v>
      </c>
      <c r="I398" s="44">
        <v>18</v>
      </c>
      <c r="J398" s="45">
        <v>180</v>
      </c>
      <c r="K398" s="45">
        <v>90</v>
      </c>
      <c r="L398" s="45">
        <v>180</v>
      </c>
      <c r="M398" s="44">
        <v>10</v>
      </c>
      <c r="N398" s="4"/>
    </row>
    <row r="399" spans="2:14" x14ac:dyDescent="0.25">
      <c r="B399" s="28">
        <v>77</v>
      </c>
      <c r="C399" s="4" t="s">
        <v>257</v>
      </c>
      <c r="D399" s="4">
        <v>1983</v>
      </c>
      <c r="E399" s="4">
        <v>11136117</v>
      </c>
      <c r="F399" s="4" t="s">
        <v>32</v>
      </c>
      <c r="G399" s="4" t="s">
        <v>32</v>
      </c>
      <c r="H399" s="4" t="s">
        <v>67</v>
      </c>
      <c r="I399" s="44">
        <v>26</v>
      </c>
      <c r="J399" s="45">
        <v>520</v>
      </c>
      <c r="K399" s="45">
        <v>260</v>
      </c>
      <c r="L399" s="45">
        <v>520</v>
      </c>
      <c r="M399" s="44">
        <v>10</v>
      </c>
      <c r="N399" s="4"/>
    </row>
    <row r="400" spans="2:14" x14ac:dyDescent="0.25">
      <c r="B400" s="28">
        <v>78</v>
      </c>
      <c r="C400" s="4" t="s">
        <v>245</v>
      </c>
      <c r="D400" s="4">
        <v>1983</v>
      </c>
      <c r="E400" s="4">
        <v>11136118</v>
      </c>
      <c r="F400" s="4" t="s">
        <v>32</v>
      </c>
      <c r="G400" s="4" t="s">
        <v>32</v>
      </c>
      <c r="H400" s="4" t="s">
        <v>67</v>
      </c>
      <c r="I400" s="44">
        <v>5</v>
      </c>
      <c r="J400" s="45">
        <v>75</v>
      </c>
      <c r="K400" s="45">
        <v>37</v>
      </c>
      <c r="L400" s="45">
        <v>75</v>
      </c>
      <c r="M400" s="44">
        <v>10</v>
      </c>
      <c r="N400" s="4"/>
    </row>
    <row r="401" spans="2:14" x14ac:dyDescent="0.25">
      <c r="B401" s="28">
        <v>79</v>
      </c>
      <c r="C401" s="4" t="s">
        <v>258</v>
      </c>
      <c r="D401" s="4">
        <v>1983</v>
      </c>
      <c r="E401" s="4">
        <v>11136119</v>
      </c>
      <c r="F401" s="4" t="s">
        <v>32</v>
      </c>
      <c r="G401" s="4" t="s">
        <v>32</v>
      </c>
      <c r="H401" s="4" t="s">
        <v>67</v>
      </c>
      <c r="I401" s="44">
        <v>4</v>
      </c>
      <c r="J401" s="45">
        <v>80</v>
      </c>
      <c r="K401" s="45">
        <v>40</v>
      </c>
      <c r="L401" s="45">
        <v>80</v>
      </c>
      <c r="M401" s="44">
        <v>10</v>
      </c>
      <c r="N401" s="4"/>
    </row>
    <row r="402" spans="2:14" x14ac:dyDescent="0.25">
      <c r="B402" s="28">
        <v>80</v>
      </c>
      <c r="C402" s="4" t="s">
        <v>204</v>
      </c>
      <c r="D402" s="4">
        <v>1983</v>
      </c>
      <c r="E402" s="4">
        <v>11136120</v>
      </c>
      <c r="F402" s="4" t="s">
        <v>32</v>
      </c>
      <c r="G402" s="4" t="s">
        <v>32</v>
      </c>
      <c r="H402" s="4" t="s">
        <v>67</v>
      </c>
      <c r="I402" s="44">
        <v>27</v>
      </c>
      <c r="J402" s="45">
        <v>549.64</v>
      </c>
      <c r="K402" s="45">
        <v>274.82</v>
      </c>
      <c r="L402" s="45">
        <v>549.64</v>
      </c>
      <c r="M402" s="44">
        <v>10</v>
      </c>
      <c r="N402" s="4"/>
    </row>
    <row r="403" spans="2:14" x14ac:dyDescent="0.25">
      <c r="B403" s="28">
        <v>81</v>
      </c>
      <c r="C403" s="4" t="s">
        <v>259</v>
      </c>
      <c r="D403" s="4">
        <v>1983</v>
      </c>
      <c r="E403" s="4">
        <v>11136121</v>
      </c>
      <c r="F403" s="4" t="s">
        <v>32</v>
      </c>
      <c r="G403" s="4" t="s">
        <v>32</v>
      </c>
      <c r="H403" s="4" t="s">
        <v>67</v>
      </c>
      <c r="I403" s="44">
        <v>7</v>
      </c>
      <c r="J403" s="45">
        <v>35</v>
      </c>
      <c r="K403" s="45">
        <v>18</v>
      </c>
      <c r="L403" s="45">
        <v>35</v>
      </c>
      <c r="M403" s="44">
        <v>10</v>
      </c>
      <c r="N403" s="4"/>
    </row>
    <row r="404" spans="2:14" x14ac:dyDescent="0.25">
      <c r="B404" s="28">
        <v>82</v>
      </c>
      <c r="C404" s="4" t="s">
        <v>260</v>
      </c>
      <c r="D404" s="4">
        <v>1983</v>
      </c>
      <c r="E404" s="4">
        <v>11137107</v>
      </c>
      <c r="F404" s="4" t="s">
        <v>32</v>
      </c>
      <c r="G404" s="4" t="s">
        <v>32</v>
      </c>
      <c r="H404" s="4" t="s">
        <v>67</v>
      </c>
      <c r="I404" s="44">
        <v>1</v>
      </c>
      <c r="J404" s="45">
        <v>100</v>
      </c>
      <c r="K404" s="45">
        <v>50</v>
      </c>
      <c r="L404" s="45">
        <v>100</v>
      </c>
      <c r="M404" s="44">
        <v>10</v>
      </c>
      <c r="N404" s="4"/>
    </row>
    <row r="405" spans="2:14" x14ac:dyDescent="0.25">
      <c r="B405" s="28">
        <v>83</v>
      </c>
      <c r="C405" s="4" t="s">
        <v>261</v>
      </c>
      <c r="D405" s="4">
        <v>2004</v>
      </c>
      <c r="E405" s="4">
        <v>11137109</v>
      </c>
      <c r="F405" s="4" t="s">
        <v>32</v>
      </c>
      <c r="G405" s="4" t="s">
        <v>32</v>
      </c>
      <c r="H405" s="4" t="s">
        <v>67</v>
      </c>
      <c r="I405" s="44">
        <v>1</v>
      </c>
      <c r="J405" s="45">
        <v>280</v>
      </c>
      <c r="K405" s="45">
        <v>140</v>
      </c>
      <c r="L405" s="45">
        <v>280</v>
      </c>
      <c r="M405" s="44">
        <v>10</v>
      </c>
      <c r="N405" s="4"/>
    </row>
    <row r="406" spans="2:14" ht="23.25" customHeight="1" x14ac:dyDescent="0.25">
      <c r="B406" s="28">
        <v>84</v>
      </c>
      <c r="C406" s="4" t="s">
        <v>262</v>
      </c>
      <c r="D406" s="4">
        <v>2005</v>
      </c>
      <c r="E406" s="4">
        <v>11137108</v>
      </c>
      <c r="F406" s="4" t="s">
        <v>32</v>
      </c>
      <c r="G406" s="4" t="s">
        <v>32</v>
      </c>
      <c r="H406" s="4" t="s">
        <v>67</v>
      </c>
      <c r="I406" s="44">
        <v>1</v>
      </c>
      <c r="J406" s="45">
        <v>220</v>
      </c>
      <c r="K406" s="45">
        <v>110</v>
      </c>
      <c r="L406" s="45">
        <v>220</v>
      </c>
      <c r="M406" s="44">
        <v>10</v>
      </c>
      <c r="N406" s="4"/>
    </row>
    <row r="407" spans="2:14" x14ac:dyDescent="0.25">
      <c r="B407" s="28">
        <v>85</v>
      </c>
      <c r="C407" s="4" t="s">
        <v>263</v>
      </c>
      <c r="D407" s="4">
        <v>1985</v>
      </c>
      <c r="E407" s="4">
        <v>11136123</v>
      </c>
      <c r="F407" s="4" t="s">
        <v>32</v>
      </c>
      <c r="G407" s="4" t="s">
        <v>32</v>
      </c>
      <c r="H407" s="4" t="s">
        <v>67</v>
      </c>
      <c r="I407" s="44">
        <v>1</v>
      </c>
      <c r="J407" s="45">
        <v>200</v>
      </c>
      <c r="K407" s="45">
        <v>100</v>
      </c>
      <c r="L407" s="45">
        <v>200</v>
      </c>
      <c r="M407" s="44">
        <v>10</v>
      </c>
      <c r="N407" s="4"/>
    </row>
    <row r="408" spans="2:14" x14ac:dyDescent="0.25">
      <c r="B408" s="28">
        <v>86</v>
      </c>
      <c r="C408" s="4" t="s">
        <v>264</v>
      </c>
      <c r="D408" s="4">
        <v>2010</v>
      </c>
      <c r="E408" s="4">
        <v>11136124</v>
      </c>
      <c r="F408" s="4" t="s">
        <v>32</v>
      </c>
      <c r="G408" s="4" t="s">
        <v>32</v>
      </c>
      <c r="H408" s="4" t="s">
        <v>67</v>
      </c>
      <c r="I408" s="44">
        <v>1</v>
      </c>
      <c r="J408" s="45">
        <v>260</v>
      </c>
      <c r="K408" s="45">
        <v>130</v>
      </c>
      <c r="L408" s="45">
        <v>260</v>
      </c>
      <c r="M408" s="44">
        <v>10</v>
      </c>
      <c r="N408" s="4"/>
    </row>
    <row r="409" spans="2:14" x14ac:dyDescent="0.25">
      <c r="B409" s="28">
        <v>87</v>
      </c>
      <c r="C409" s="4" t="s">
        <v>265</v>
      </c>
      <c r="D409" s="4">
        <v>2012</v>
      </c>
      <c r="E409" s="4">
        <v>11137112</v>
      </c>
      <c r="F409" s="4" t="s">
        <v>32</v>
      </c>
      <c r="G409" s="4" t="s">
        <v>32</v>
      </c>
      <c r="H409" s="4" t="s">
        <v>67</v>
      </c>
      <c r="I409" s="44">
        <v>1</v>
      </c>
      <c r="J409" s="45">
        <v>700</v>
      </c>
      <c r="K409" s="45">
        <v>350</v>
      </c>
      <c r="L409" s="45">
        <v>700</v>
      </c>
      <c r="M409" s="44">
        <v>10</v>
      </c>
      <c r="N409" s="4"/>
    </row>
    <row r="410" spans="2:14" x14ac:dyDescent="0.25">
      <c r="B410" s="28">
        <v>88</v>
      </c>
      <c r="C410" s="4" t="s">
        <v>266</v>
      </c>
      <c r="D410" s="4">
        <v>2012</v>
      </c>
      <c r="E410" s="4">
        <v>11137110</v>
      </c>
      <c r="F410" s="4" t="s">
        <v>32</v>
      </c>
      <c r="G410" s="4" t="s">
        <v>32</v>
      </c>
      <c r="H410" s="4" t="s">
        <v>67</v>
      </c>
      <c r="I410" s="44">
        <v>1</v>
      </c>
      <c r="J410" s="45">
        <v>285</v>
      </c>
      <c r="K410" s="45">
        <v>143</v>
      </c>
      <c r="L410" s="45">
        <v>285</v>
      </c>
      <c r="M410" s="44">
        <v>10</v>
      </c>
      <c r="N410" s="4"/>
    </row>
    <row r="411" spans="2:14" x14ac:dyDescent="0.25">
      <c r="B411" s="28">
        <v>89</v>
      </c>
      <c r="C411" s="4" t="s">
        <v>267</v>
      </c>
      <c r="D411" s="4">
        <v>2012</v>
      </c>
      <c r="E411" s="4">
        <v>11137111</v>
      </c>
      <c r="F411" s="4" t="s">
        <v>32</v>
      </c>
      <c r="G411" s="4" t="s">
        <v>32</v>
      </c>
      <c r="H411" s="4" t="s">
        <v>67</v>
      </c>
      <c r="I411" s="44">
        <v>1</v>
      </c>
      <c r="J411" s="45">
        <v>160</v>
      </c>
      <c r="K411" s="45">
        <v>80</v>
      </c>
      <c r="L411" s="45">
        <v>160</v>
      </c>
      <c r="M411" s="44">
        <v>10</v>
      </c>
      <c r="N411" s="4"/>
    </row>
    <row r="412" spans="2:14" x14ac:dyDescent="0.25">
      <c r="B412" s="28">
        <v>90</v>
      </c>
      <c r="C412" s="4" t="s">
        <v>268</v>
      </c>
      <c r="D412" s="4">
        <v>2012</v>
      </c>
      <c r="E412" s="4">
        <v>11136125</v>
      </c>
      <c r="F412" s="4" t="s">
        <v>32</v>
      </c>
      <c r="G412" s="4" t="s">
        <v>32</v>
      </c>
      <c r="H412" s="4" t="s">
        <v>67</v>
      </c>
      <c r="I412" s="44">
        <v>1</v>
      </c>
      <c r="J412" s="45">
        <v>250</v>
      </c>
      <c r="K412" s="45">
        <v>125</v>
      </c>
      <c r="L412" s="45">
        <v>250</v>
      </c>
      <c r="M412" s="44">
        <v>10</v>
      </c>
      <c r="N412" s="4"/>
    </row>
    <row r="413" spans="2:14" ht="36" x14ac:dyDescent="0.25">
      <c r="B413" s="28">
        <v>91</v>
      </c>
      <c r="C413" s="4" t="s">
        <v>269</v>
      </c>
      <c r="D413" s="4">
        <v>2012</v>
      </c>
      <c r="E413" s="4">
        <v>11136126</v>
      </c>
      <c r="F413" s="4" t="s">
        <v>32</v>
      </c>
      <c r="G413" s="4" t="s">
        <v>32</v>
      </c>
      <c r="H413" s="44" t="s">
        <v>270</v>
      </c>
      <c r="I413" s="44">
        <v>1</v>
      </c>
      <c r="J413" s="45">
        <v>850</v>
      </c>
      <c r="K413" s="45">
        <v>425</v>
      </c>
      <c r="L413" s="45">
        <v>850</v>
      </c>
      <c r="M413" s="44">
        <v>10</v>
      </c>
      <c r="N413" s="4" t="s">
        <v>299</v>
      </c>
    </row>
    <row r="414" spans="2:14" x14ac:dyDescent="0.25">
      <c r="B414" s="28">
        <v>92</v>
      </c>
      <c r="C414" s="4" t="s">
        <v>271</v>
      </c>
      <c r="D414" s="4">
        <v>2012</v>
      </c>
      <c r="E414" s="4">
        <v>11136127</v>
      </c>
      <c r="F414" s="4" t="s">
        <v>32</v>
      </c>
      <c r="G414" s="4" t="s">
        <v>32</v>
      </c>
      <c r="H414" s="4" t="s">
        <v>67</v>
      </c>
      <c r="I414" s="44">
        <v>1</v>
      </c>
      <c r="J414" s="45">
        <v>600</v>
      </c>
      <c r="K414" s="45">
        <v>300</v>
      </c>
      <c r="L414" s="45">
        <v>600</v>
      </c>
      <c r="M414" s="44">
        <v>10</v>
      </c>
      <c r="N414" s="4"/>
    </row>
    <row r="415" spans="2:14" x14ac:dyDescent="0.25">
      <c r="B415" s="28">
        <v>93</v>
      </c>
      <c r="C415" s="4" t="s">
        <v>272</v>
      </c>
      <c r="D415" s="4">
        <v>2012</v>
      </c>
      <c r="E415" s="4">
        <v>11136128</v>
      </c>
      <c r="F415" s="4" t="s">
        <v>32</v>
      </c>
      <c r="G415" s="4" t="s">
        <v>32</v>
      </c>
      <c r="H415" s="4" t="s">
        <v>67</v>
      </c>
      <c r="I415" s="44">
        <v>1</v>
      </c>
      <c r="J415" s="45">
        <v>600</v>
      </c>
      <c r="K415" s="45">
        <v>300</v>
      </c>
      <c r="L415" s="45">
        <v>600</v>
      </c>
      <c r="M415" s="44">
        <v>10</v>
      </c>
      <c r="N415" s="4"/>
    </row>
    <row r="416" spans="2:14" x14ac:dyDescent="0.25">
      <c r="B416" s="28">
        <v>94</v>
      </c>
      <c r="C416" s="4" t="s">
        <v>241</v>
      </c>
      <c r="D416" s="4">
        <v>2011</v>
      </c>
      <c r="E416" s="4">
        <v>11136105</v>
      </c>
      <c r="F416" s="4" t="s">
        <v>32</v>
      </c>
      <c r="G416" s="4" t="s">
        <v>32</v>
      </c>
      <c r="H416" s="4" t="s">
        <v>67</v>
      </c>
      <c r="I416" s="44">
        <v>1</v>
      </c>
      <c r="J416" s="45">
        <v>400</v>
      </c>
      <c r="K416" s="45">
        <v>200</v>
      </c>
      <c r="L416" s="45">
        <v>400</v>
      </c>
      <c r="M416" s="44">
        <v>10</v>
      </c>
      <c r="N416" s="4"/>
    </row>
    <row r="417" spans="2:14" x14ac:dyDescent="0.25">
      <c r="B417" s="28">
        <v>95</v>
      </c>
      <c r="C417" s="4" t="s">
        <v>273</v>
      </c>
      <c r="D417" s="4">
        <v>2013</v>
      </c>
      <c r="E417" s="4">
        <v>11136134</v>
      </c>
      <c r="F417" s="4" t="s">
        <v>32</v>
      </c>
      <c r="G417" s="4" t="s">
        <v>32</v>
      </c>
      <c r="H417" s="4" t="s">
        <v>67</v>
      </c>
      <c r="I417" s="44">
        <v>4</v>
      </c>
      <c r="J417" s="45">
        <v>1484</v>
      </c>
      <c r="K417" s="45">
        <v>742</v>
      </c>
      <c r="L417" s="45">
        <v>1484</v>
      </c>
      <c r="M417" s="44">
        <v>10</v>
      </c>
      <c r="N417" s="4"/>
    </row>
    <row r="418" spans="2:14" x14ac:dyDescent="0.25">
      <c r="B418" s="28">
        <v>96</v>
      </c>
      <c r="C418" s="4" t="s">
        <v>274</v>
      </c>
      <c r="D418" s="4">
        <v>2013</v>
      </c>
      <c r="E418" s="4">
        <v>11136129</v>
      </c>
      <c r="F418" s="4" t="s">
        <v>32</v>
      </c>
      <c r="G418" s="4" t="s">
        <v>32</v>
      </c>
      <c r="H418" s="4" t="s">
        <v>67</v>
      </c>
      <c r="I418" s="44">
        <v>2</v>
      </c>
      <c r="J418" s="45">
        <v>484</v>
      </c>
      <c r="K418" s="45">
        <v>242</v>
      </c>
      <c r="L418" s="45">
        <v>484</v>
      </c>
      <c r="M418" s="44">
        <v>10</v>
      </c>
      <c r="N418" s="4"/>
    </row>
    <row r="419" spans="2:14" x14ac:dyDescent="0.25">
      <c r="B419" s="28">
        <v>97</v>
      </c>
      <c r="C419" s="4" t="s">
        <v>275</v>
      </c>
      <c r="D419" s="4">
        <v>2013</v>
      </c>
      <c r="E419" s="4">
        <v>11136132</v>
      </c>
      <c r="F419" s="4" t="s">
        <v>32</v>
      </c>
      <c r="G419" s="4" t="s">
        <v>32</v>
      </c>
      <c r="H419" s="4" t="s">
        <v>67</v>
      </c>
      <c r="I419" s="44">
        <v>20</v>
      </c>
      <c r="J419" s="45">
        <v>1500</v>
      </c>
      <c r="K419" s="45">
        <v>750</v>
      </c>
      <c r="L419" s="45">
        <v>1500</v>
      </c>
      <c r="M419" s="44">
        <v>10</v>
      </c>
      <c r="N419" s="4"/>
    </row>
    <row r="420" spans="2:14" x14ac:dyDescent="0.25">
      <c r="B420" s="28">
        <v>98</v>
      </c>
      <c r="C420" s="4" t="s">
        <v>242</v>
      </c>
      <c r="D420" s="4">
        <v>2013</v>
      </c>
      <c r="E420" s="4">
        <v>11136130</v>
      </c>
      <c r="F420" s="4" t="s">
        <v>32</v>
      </c>
      <c r="G420" s="4" t="s">
        <v>32</v>
      </c>
      <c r="H420" s="4" t="s">
        <v>67</v>
      </c>
      <c r="I420" s="44">
        <v>2</v>
      </c>
      <c r="J420" s="45">
        <v>1040</v>
      </c>
      <c r="K420" s="45">
        <v>520</v>
      </c>
      <c r="L420" s="45">
        <v>1040</v>
      </c>
      <c r="M420" s="44">
        <v>10</v>
      </c>
      <c r="N420" s="4"/>
    </row>
    <row r="421" spans="2:14" x14ac:dyDescent="0.25">
      <c r="B421" s="28">
        <v>99</v>
      </c>
      <c r="C421" s="4" t="s">
        <v>222</v>
      </c>
      <c r="D421" s="4">
        <v>2013</v>
      </c>
      <c r="E421" s="4">
        <v>11136131</v>
      </c>
      <c r="F421" s="4" t="s">
        <v>32</v>
      </c>
      <c r="G421" s="4" t="s">
        <v>32</v>
      </c>
      <c r="H421" s="4" t="s">
        <v>67</v>
      </c>
      <c r="I421" s="44">
        <v>1</v>
      </c>
      <c r="J421" s="45">
        <v>492</v>
      </c>
      <c r="K421" s="45">
        <v>246</v>
      </c>
      <c r="L421" s="45">
        <v>492</v>
      </c>
      <c r="M421" s="44">
        <v>10</v>
      </c>
      <c r="N421" s="4"/>
    </row>
    <row r="422" spans="2:14" x14ac:dyDescent="0.25">
      <c r="B422" s="28">
        <v>100</v>
      </c>
      <c r="C422" s="4" t="s">
        <v>245</v>
      </c>
      <c r="D422" s="4">
        <v>2013</v>
      </c>
      <c r="E422" s="4">
        <v>11136133</v>
      </c>
      <c r="F422" s="4" t="s">
        <v>32</v>
      </c>
      <c r="G422" s="4" t="s">
        <v>32</v>
      </c>
      <c r="H422" s="4" t="s">
        <v>67</v>
      </c>
      <c r="I422" s="44">
        <v>1</v>
      </c>
      <c r="J422" s="45">
        <v>750</v>
      </c>
      <c r="K422" s="45">
        <v>375</v>
      </c>
      <c r="L422" s="45">
        <v>750</v>
      </c>
      <c r="M422" s="44">
        <v>10</v>
      </c>
      <c r="N422" s="4"/>
    </row>
    <row r="423" spans="2:14" x14ac:dyDescent="0.25">
      <c r="B423" s="28">
        <v>101</v>
      </c>
      <c r="C423" s="4" t="s">
        <v>276</v>
      </c>
      <c r="D423" s="4">
        <v>2014</v>
      </c>
      <c r="E423" s="4">
        <v>11137113</v>
      </c>
      <c r="F423" s="4" t="s">
        <v>32</v>
      </c>
      <c r="G423" s="4" t="s">
        <v>32</v>
      </c>
      <c r="H423" s="4" t="s">
        <v>67</v>
      </c>
      <c r="I423" s="44">
        <v>1</v>
      </c>
      <c r="J423" s="45">
        <v>2487</v>
      </c>
      <c r="K423" s="45">
        <v>1243</v>
      </c>
      <c r="L423" s="45">
        <v>2487</v>
      </c>
      <c r="M423" s="44">
        <v>10</v>
      </c>
      <c r="N423" s="4"/>
    </row>
    <row r="424" spans="2:14" x14ac:dyDescent="0.25">
      <c r="B424" s="28">
        <v>102</v>
      </c>
      <c r="C424" s="4" t="s">
        <v>277</v>
      </c>
      <c r="D424" s="4">
        <v>2014</v>
      </c>
      <c r="E424" s="4">
        <v>11137114</v>
      </c>
      <c r="F424" s="4" t="s">
        <v>32</v>
      </c>
      <c r="G424" s="4" t="s">
        <v>32</v>
      </c>
      <c r="H424" s="4" t="s">
        <v>67</v>
      </c>
      <c r="I424" s="44">
        <v>1</v>
      </c>
      <c r="J424" s="45">
        <v>380</v>
      </c>
      <c r="K424" s="45">
        <v>190</v>
      </c>
      <c r="L424" s="45">
        <v>380</v>
      </c>
      <c r="M424" s="44">
        <v>10</v>
      </c>
      <c r="N424" s="4"/>
    </row>
    <row r="425" spans="2:14" ht="24" x14ac:dyDescent="0.25">
      <c r="B425" s="28">
        <v>103</v>
      </c>
      <c r="C425" s="4" t="s">
        <v>278</v>
      </c>
      <c r="D425" s="4">
        <v>2014</v>
      </c>
      <c r="E425" s="4">
        <v>11137115</v>
      </c>
      <c r="F425" s="4" t="s">
        <v>32</v>
      </c>
      <c r="G425" s="4" t="s">
        <v>32</v>
      </c>
      <c r="H425" s="4" t="s">
        <v>67</v>
      </c>
      <c r="I425" s="44">
        <v>1</v>
      </c>
      <c r="J425" s="45">
        <v>935</v>
      </c>
      <c r="K425" s="45">
        <v>467</v>
      </c>
      <c r="L425" s="45">
        <v>935</v>
      </c>
      <c r="M425" s="44">
        <v>10</v>
      </c>
      <c r="N425" s="4" t="s">
        <v>300</v>
      </c>
    </row>
    <row r="426" spans="2:14" x14ac:dyDescent="0.25">
      <c r="B426" s="28">
        <v>104</v>
      </c>
      <c r="C426" s="4" t="s">
        <v>279</v>
      </c>
      <c r="D426" s="4">
        <v>2014</v>
      </c>
      <c r="E426" s="4">
        <v>11137116</v>
      </c>
      <c r="F426" s="4" t="s">
        <v>32</v>
      </c>
      <c r="G426" s="4" t="s">
        <v>32</v>
      </c>
      <c r="H426" s="4" t="s">
        <v>67</v>
      </c>
      <c r="I426" s="44">
        <v>1</v>
      </c>
      <c r="J426" s="45">
        <v>1222</v>
      </c>
      <c r="K426" s="45">
        <v>611</v>
      </c>
      <c r="L426" s="45">
        <v>1222</v>
      </c>
      <c r="M426" s="44">
        <v>10</v>
      </c>
      <c r="N426" s="4"/>
    </row>
    <row r="427" spans="2:14" x14ac:dyDescent="0.25">
      <c r="B427" s="28">
        <v>105</v>
      </c>
      <c r="C427" s="4" t="s">
        <v>280</v>
      </c>
      <c r="D427" s="4">
        <v>2014</v>
      </c>
      <c r="E427" s="4">
        <v>11137117</v>
      </c>
      <c r="F427" s="4" t="s">
        <v>32</v>
      </c>
      <c r="G427" s="4" t="s">
        <v>32</v>
      </c>
      <c r="H427" s="4" t="s">
        <v>67</v>
      </c>
      <c r="I427" s="44">
        <v>1</v>
      </c>
      <c r="J427" s="45">
        <v>1560</v>
      </c>
      <c r="K427" s="45">
        <v>780</v>
      </c>
      <c r="L427" s="45">
        <v>1560</v>
      </c>
      <c r="M427" s="44">
        <v>10</v>
      </c>
      <c r="N427" s="4"/>
    </row>
    <row r="428" spans="2:14" x14ac:dyDescent="0.25">
      <c r="B428" s="28">
        <v>106</v>
      </c>
      <c r="C428" s="4" t="s">
        <v>281</v>
      </c>
      <c r="D428" s="4">
        <v>2014</v>
      </c>
      <c r="E428" s="4">
        <v>11136136</v>
      </c>
      <c r="F428" s="4" t="s">
        <v>32</v>
      </c>
      <c r="G428" s="4" t="s">
        <v>32</v>
      </c>
      <c r="H428" s="4" t="s">
        <v>67</v>
      </c>
      <c r="I428" s="44">
        <v>2</v>
      </c>
      <c r="J428" s="45">
        <v>493</v>
      </c>
      <c r="K428" s="45">
        <v>246</v>
      </c>
      <c r="L428" s="45">
        <v>493</v>
      </c>
      <c r="M428" s="44">
        <v>10</v>
      </c>
      <c r="N428" s="4"/>
    </row>
    <row r="429" spans="2:14" x14ac:dyDescent="0.25">
      <c r="B429" s="28">
        <v>107</v>
      </c>
      <c r="C429" s="4" t="s">
        <v>282</v>
      </c>
      <c r="D429" s="4">
        <v>2014</v>
      </c>
      <c r="E429" s="4">
        <v>11136135</v>
      </c>
      <c r="F429" s="4" t="s">
        <v>32</v>
      </c>
      <c r="G429" s="4" t="s">
        <v>32</v>
      </c>
      <c r="H429" s="4" t="s">
        <v>67</v>
      </c>
      <c r="I429" s="44">
        <v>10</v>
      </c>
      <c r="J429" s="45">
        <v>820</v>
      </c>
      <c r="K429" s="45">
        <v>400</v>
      </c>
      <c r="L429" s="45">
        <v>820</v>
      </c>
      <c r="M429" s="44">
        <v>10</v>
      </c>
      <c r="N429" s="4"/>
    </row>
    <row r="430" spans="2:14" x14ac:dyDescent="0.25">
      <c r="B430" s="28">
        <v>108</v>
      </c>
      <c r="C430" s="4" t="s">
        <v>283</v>
      </c>
      <c r="D430" s="4">
        <v>2014</v>
      </c>
      <c r="E430" s="4">
        <v>11136137</v>
      </c>
      <c r="F430" s="4" t="s">
        <v>32</v>
      </c>
      <c r="G430" s="4" t="s">
        <v>32</v>
      </c>
      <c r="H430" s="4" t="s">
        <v>67</v>
      </c>
      <c r="I430" s="44">
        <v>1</v>
      </c>
      <c r="J430" s="45">
        <v>105</v>
      </c>
      <c r="K430" s="45">
        <v>52.5</v>
      </c>
      <c r="L430" s="45">
        <v>105</v>
      </c>
      <c r="M430" s="44">
        <v>10</v>
      </c>
      <c r="N430" s="4"/>
    </row>
    <row r="431" spans="2:14" x14ac:dyDescent="0.25">
      <c r="B431" s="28">
        <v>109</v>
      </c>
      <c r="C431" s="4" t="s">
        <v>284</v>
      </c>
      <c r="D431" s="4">
        <v>2014</v>
      </c>
      <c r="E431" s="4">
        <v>11136138</v>
      </c>
      <c r="F431" s="4" t="s">
        <v>32</v>
      </c>
      <c r="G431" s="4" t="s">
        <v>32</v>
      </c>
      <c r="H431" s="4" t="s">
        <v>67</v>
      </c>
      <c r="I431" s="44">
        <v>2</v>
      </c>
      <c r="J431" s="45">
        <v>120</v>
      </c>
      <c r="K431" s="45">
        <v>60</v>
      </c>
      <c r="L431" s="45">
        <v>120</v>
      </c>
      <c r="M431" s="44">
        <v>10</v>
      </c>
      <c r="N431" s="4"/>
    </row>
    <row r="432" spans="2:14" x14ac:dyDescent="0.25">
      <c r="B432" s="28">
        <v>110</v>
      </c>
      <c r="C432" s="4" t="s">
        <v>238</v>
      </c>
      <c r="D432" s="4">
        <v>2014</v>
      </c>
      <c r="E432" s="4">
        <v>11137118</v>
      </c>
      <c r="F432" s="4" t="s">
        <v>32</v>
      </c>
      <c r="G432" s="4" t="s">
        <v>32</v>
      </c>
      <c r="H432" s="4" t="s">
        <v>67</v>
      </c>
      <c r="I432" s="44">
        <v>1</v>
      </c>
      <c r="J432" s="45">
        <v>1991</v>
      </c>
      <c r="K432" s="45">
        <v>995</v>
      </c>
      <c r="L432" s="45">
        <v>1991</v>
      </c>
      <c r="M432" s="44">
        <v>10</v>
      </c>
      <c r="N432" s="4"/>
    </row>
    <row r="433" spans="2:14" x14ac:dyDescent="0.25">
      <c r="B433" s="28">
        <v>111</v>
      </c>
      <c r="C433" s="4" t="s">
        <v>285</v>
      </c>
      <c r="D433" s="4">
        <v>2014</v>
      </c>
      <c r="E433" s="4">
        <v>11137119</v>
      </c>
      <c r="F433" s="4" t="s">
        <v>32</v>
      </c>
      <c r="G433" s="4" t="s">
        <v>32</v>
      </c>
      <c r="H433" s="4" t="s">
        <v>67</v>
      </c>
      <c r="I433" s="44">
        <v>1</v>
      </c>
      <c r="J433" s="45">
        <v>475</v>
      </c>
      <c r="K433" s="45">
        <v>237</v>
      </c>
      <c r="L433" s="45">
        <v>475</v>
      </c>
      <c r="M433" s="44">
        <v>10</v>
      </c>
      <c r="N433" s="4"/>
    </row>
    <row r="434" spans="2:14" x14ac:dyDescent="0.25">
      <c r="B434" s="28">
        <v>112</v>
      </c>
      <c r="C434" s="4" t="s">
        <v>286</v>
      </c>
      <c r="D434" s="4">
        <v>2014</v>
      </c>
      <c r="E434" s="4">
        <v>11136140</v>
      </c>
      <c r="F434" s="4" t="s">
        <v>32</v>
      </c>
      <c r="G434" s="4" t="s">
        <v>32</v>
      </c>
      <c r="H434" s="4" t="s">
        <v>67</v>
      </c>
      <c r="I434" s="44">
        <v>1</v>
      </c>
      <c r="J434" s="45">
        <v>1200</v>
      </c>
      <c r="K434" s="45">
        <v>600</v>
      </c>
      <c r="L434" s="45">
        <v>1200</v>
      </c>
      <c r="M434" s="44">
        <v>10</v>
      </c>
      <c r="N434" s="4"/>
    </row>
    <row r="435" spans="2:14" x14ac:dyDescent="0.25">
      <c r="B435" s="28">
        <v>113</v>
      </c>
      <c r="C435" s="4" t="s">
        <v>287</v>
      </c>
      <c r="D435" s="4">
        <v>2014</v>
      </c>
      <c r="E435" s="4">
        <v>11137120</v>
      </c>
      <c r="F435" s="4" t="s">
        <v>32</v>
      </c>
      <c r="G435" s="4" t="s">
        <v>32</v>
      </c>
      <c r="H435" s="4" t="s">
        <v>67</v>
      </c>
      <c r="I435" s="44">
        <v>1</v>
      </c>
      <c r="J435" s="45">
        <v>2300</v>
      </c>
      <c r="K435" s="45">
        <v>1150</v>
      </c>
      <c r="L435" s="45">
        <v>2300</v>
      </c>
      <c r="M435" s="44">
        <v>10</v>
      </c>
      <c r="N435" s="4"/>
    </row>
    <row r="436" spans="2:14" x14ac:dyDescent="0.25">
      <c r="B436" s="28">
        <v>114</v>
      </c>
      <c r="C436" s="4" t="s">
        <v>288</v>
      </c>
      <c r="D436" s="4">
        <v>2014</v>
      </c>
      <c r="E436" s="4">
        <v>11136141</v>
      </c>
      <c r="F436" s="4" t="s">
        <v>32</v>
      </c>
      <c r="G436" s="4" t="s">
        <v>32</v>
      </c>
      <c r="H436" s="4" t="s">
        <v>67</v>
      </c>
      <c r="I436" s="44">
        <v>51</v>
      </c>
      <c r="J436" s="45">
        <v>21887</v>
      </c>
      <c r="K436" s="45">
        <v>10943</v>
      </c>
      <c r="L436" s="45">
        <v>21887</v>
      </c>
      <c r="M436" s="44">
        <v>10</v>
      </c>
      <c r="N436" s="4"/>
    </row>
    <row r="437" spans="2:14" x14ac:dyDescent="0.25">
      <c r="B437" s="28">
        <v>115</v>
      </c>
      <c r="C437" s="4" t="s">
        <v>289</v>
      </c>
      <c r="D437" s="4">
        <v>2014</v>
      </c>
      <c r="E437" s="4">
        <v>11136142</v>
      </c>
      <c r="F437" s="4" t="s">
        <v>32</v>
      </c>
      <c r="G437" s="4" t="s">
        <v>32</v>
      </c>
      <c r="H437" s="4" t="s">
        <v>67</v>
      </c>
      <c r="I437" s="44">
        <v>18</v>
      </c>
      <c r="J437" s="45">
        <v>22950</v>
      </c>
      <c r="K437" s="45">
        <v>11475</v>
      </c>
      <c r="L437" s="45">
        <v>22950</v>
      </c>
      <c r="M437" s="44">
        <v>10</v>
      </c>
      <c r="N437" s="4"/>
    </row>
    <row r="438" spans="2:14" x14ac:dyDescent="0.25">
      <c r="B438" s="28">
        <v>116</v>
      </c>
      <c r="C438" s="4" t="s">
        <v>290</v>
      </c>
      <c r="D438" s="4">
        <v>2014</v>
      </c>
      <c r="E438" s="4">
        <v>11136143</v>
      </c>
      <c r="F438" s="4" t="s">
        <v>32</v>
      </c>
      <c r="G438" s="4" t="s">
        <v>32</v>
      </c>
      <c r="H438" s="4" t="s">
        <v>67</v>
      </c>
      <c r="I438" s="44">
        <v>8</v>
      </c>
      <c r="J438" s="45">
        <v>3900</v>
      </c>
      <c r="K438" s="45">
        <v>1950</v>
      </c>
      <c r="L438" s="45">
        <v>3900</v>
      </c>
      <c r="M438" s="44">
        <v>10</v>
      </c>
      <c r="N438" s="4"/>
    </row>
    <row r="439" spans="2:14" x14ac:dyDescent="0.25">
      <c r="B439" s="28">
        <v>117</v>
      </c>
      <c r="C439" s="4" t="s">
        <v>291</v>
      </c>
      <c r="D439" s="4">
        <v>2004</v>
      </c>
      <c r="E439" s="4">
        <v>11134021</v>
      </c>
      <c r="F439" s="4" t="s">
        <v>32</v>
      </c>
      <c r="G439" s="4" t="s">
        <v>32</v>
      </c>
      <c r="H439" s="4" t="s">
        <v>67</v>
      </c>
      <c r="I439" s="44">
        <v>1</v>
      </c>
      <c r="J439" s="45">
        <v>463</v>
      </c>
      <c r="K439" s="45">
        <v>231</v>
      </c>
      <c r="L439" s="45">
        <v>463</v>
      </c>
      <c r="M439" s="44">
        <v>10</v>
      </c>
      <c r="N439" s="4"/>
    </row>
    <row r="440" spans="2:14" x14ac:dyDescent="0.25">
      <c r="B440" s="28">
        <v>118</v>
      </c>
      <c r="C440" s="4" t="s">
        <v>292</v>
      </c>
      <c r="D440" s="4">
        <v>2015</v>
      </c>
      <c r="E440" s="4">
        <v>11136145</v>
      </c>
      <c r="F440" s="4" t="s">
        <v>32</v>
      </c>
      <c r="G440" s="4" t="s">
        <v>32</v>
      </c>
      <c r="H440" s="4" t="s">
        <v>67</v>
      </c>
      <c r="I440" s="44">
        <v>1</v>
      </c>
      <c r="J440" s="45">
        <v>1050</v>
      </c>
      <c r="K440" s="45">
        <v>525</v>
      </c>
      <c r="L440" s="45">
        <v>1050</v>
      </c>
      <c r="M440" s="44">
        <v>10</v>
      </c>
      <c r="N440" s="4"/>
    </row>
    <row r="441" spans="2:14" x14ac:dyDescent="0.25">
      <c r="B441" s="28">
        <v>119</v>
      </c>
      <c r="C441" s="4" t="s">
        <v>293</v>
      </c>
      <c r="D441" s="4">
        <v>2015</v>
      </c>
      <c r="E441" s="4">
        <v>11136146</v>
      </c>
      <c r="F441" s="4" t="s">
        <v>32</v>
      </c>
      <c r="G441" s="4" t="s">
        <v>32</v>
      </c>
      <c r="H441" s="4" t="s">
        <v>67</v>
      </c>
      <c r="I441" s="44">
        <v>1</v>
      </c>
      <c r="J441" s="45">
        <v>700</v>
      </c>
      <c r="K441" s="45">
        <v>350</v>
      </c>
      <c r="L441" s="45">
        <v>700</v>
      </c>
      <c r="M441" s="44">
        <v>10</v>
      </c>
      <c r="N441" s="4"/>
    </row>
    <row r="442" spans="2:14" x14ac:dyDescent="0.25">
      <c r="B442" s="28">
        <v>120</v>
      </c>
      <c r="C442" s="4" t="s">
        <v>245</v>
      </c>
      <c r="D442" s="4">
        <v>2015</v>
      </c>
      <c r="E442" s="4">
        <v>11136144</v>
      </c>
      <c r="F442" s="4" t="s">
        <v>32</v>
      </c>
      <c r="G442" s="4" t="s">
        <v>32</v>
      </c>
      <c r="H442" s="4" t="s">
        <v>67</v>
      </c>
      <c r="I442" s="44">
        <v>1</v>
      </c>
      <c r="J442" s="45">
        <v>1400</v>
      </c>
      <c r="K442" s="45">
        <v>700</v>
      </c>
      <c r="L442" s="45">
        <v>1400</v>
      </c>
      <c r="M442" s="44">
        <v>10</v>
      </c>
      <c r="N442" s="4"/>
    </row>
    <row r="443" spans="2:14" x14ac:dyDescent="0.25">
      <c r="B443" s="28">
        <v>121</v>
      </c>
      <c r="C443" s="4" t="s">
        <v>294</v>
      </c>
      <c r="D443" s="4">
        <v>2015</v>
      </c>
      <c r="E443" s="4">
        <v>11137122</v>
      </c>
      <c r="F443" s="4" t="s">
        <v>32</v>
      </c>
      <c r="G443" s="4" t="s">
        <v>32</v>
      </c>
      <c r="H443" s="4" t="s">
        <v>67</v>
      </c>
      <c r="I443" s="44">
        <v>1</v>
      </c>
      <c r="J443" s="45">
        <v>1500</v>
      </c>
      <c r="K443" s="45">
        <v>750</v>
      </c>
      <c r="L443" s="45">
        <v>1500</v>
      </c>
      <c r="M443" s="44">
        <v>10</v>
      </c>
      <c r="N443" s="4"/>
    </row>
    <row r="444" spans="2:14" x14ac:dyDescent="0.25">
      <c r="B444" s="28">
        <v>122</v>
      </c>
      <c r="C444" s="4" t="s">
        <v>245</v>
      </c>
      <c r="D444" s="4">
        <v>2015</v>
      </c>
      <c r="E444" s="4">
        <v>11136147</v>
      </c>
      <c r="F444" s="4" t="s">
        <v>32</v>
      </c>
      <c r="G444" s="4" t="s">
        <v>32</v>
      </c>
      <c r="H444" s="4" t="s">
        <v>67</v>
      </c>
      <c r="I444" s="44">
        <v>2</v>
      </c>
      <c r="J444" s="45">
        <v>1500</v>
      </c>
      <c r="K444" s="45">
        <v>750</v>
      </c>
      <c r="L444" s="45">
        <v>1500</v>
      </c>
      <c r="M444" s="44">
        <v>10</v>
      </c>
      <c r="N444" s="4"/>
    </row>
    <row r="445" spans="2:14" x14ac:dyDescent="0.25">
      <c r="B445" s="28">
        <v>123</v>
      </c>
      <c r="C445" s="4" t="s">
        <v>202</v>
      </c>
      <c r="D445" s="4">
        <v>2015</v>
      </c>
      <c r="E445" s="4">
        <v>11136148</v>
      </c>
      <c r="F445" s="4" t="s">
        <v>32</v>
      </c>
      <c r="G445" s="4" t="s">
        <v>32</v>
      </c>
      <c r="H445" s="4" t="s">
        <v>67</v>
      </c>
      <c r="I445" s="44">
        <v>1</v>
      </c>
      <c r="J445" s="45">
        <v>780</v>
      </c>
      <c r="K445" s="45">
        <v>390</v>
      </c>
      <c r="L445" s="45">
        <v>780</v>
      </c>
      <c r="M445" s="44">
        <v>10</v>
      </c>
      <c r="N445" s="4"/>
    </row>
    <row r="446" spans="2:14" x14ac:dyDescent="0.25">
      <c r="B446" s="28">
        <v>124</v>
      </c>
      <c r="C446" s="4" t="s">
        <v>295</v>
      </c>
      <c r="D446" s="4">
        <v>2015</v>
      </c>
      <c r="E446" s="4">
        <v>11136149</v>
      </c>
      <c r="F446" s="4" t="s">
        <v>32</v>
      </c>
      <c r="G446" s="4" t="s">
        <v>32</v>
      </c>
      <c r="H446" s="4" t="s">
        <v>67</v>
      </c>
      <c r="I446" s="44">
        <v>2</v>
      </c>
      <c r="J446" s="45">
        <v>1000</v>
      </c>
      <c r="K446" s="45">
        <v>500</v>
      </c>
      <c r="L446" s="45">
        <v>1000</v>
      </c>
      <c r="M446" s="44">
        <v>10</v>
      </c>
      <c r="N446" s="4"/>
    </row>
    <row r="447" spans="2:14" x14ac:dyDescent="0.25">
      <c r="B447" s="28">
        <v>125</v>
      </c>
      <c r="C447" s="4" t="s">
        <v>296</v>
      </c>
      <c r="D447" s="4">
        <v>2016</v>
      </c>
      <c r="E447" s="4">
        <v>11137123</v>
      </c>
      <c r="F447" s="4" t="s">
        <v>32</v>
      </c>
      <c r="G447" s="4" t="s">
        <v>32</v>
      </c>
      <c r="H447" s="4" t="s">
        <v>67</v>
      </c>
      <c r="I447" s="44">
        <v>1</v>
      </c>
      <c r="J447" s="45">
        <v>2490.9</v>
      </c>
      <c r="K447" s="45">
        <v>1245.45</v>
      </c>
      <c r="L447" s="45">
        <v>2490.9</v>
      </c>
      <c r="M447" s="44">
        <v>10</v>
      </c>
      <c r="N447" s="4"/>
    </row>
    <row r="448" spans="2:14" x14ac:dyDescent="0.25">
      <c r="B448" s="28">
        <v>126</v>
      </c>
      <c r="C448" s="4" t="s">
        <v>297</v>
      </c>
      <c r="D448" s="4">
        <v>2016</v>
      </c>
      <c r="E448" s="4">
        <v>11136150</v>
      </c>
      <c r="F448" s="4" t="s">
        <v>32</v>
      </c>
      <c r="G448" s="4" t="s">
        <v>32</v>
      </c>
      <c r="H448" s="4" t="s">
        <v>67</v>
      </c>
      <c r="I448" s="44">
        <v>1</v>
      </c>
      <c r="J448" s="45">
        <v>4300</v>
      </c>
      <c r="K448" s="45">
        <v>2150</v>
      </c>
      <c r="L448" s="45">
        <v>4300</v>
      </c>
      <c r="M448" s="44">
        <v>10</v>
      </c>
      <c r="N448" s="4"/>
    </row>
    <row r="449" spans="2:14" x14ac:dyDescent="0.25">
      <c r="B449" s="28">
        <v>127</v>
      </c>
      <c r="C449" s="4" t="s">
        <v>298</v>
      </c>
      <c r="D449" s="4">
        <v>2016</v>
      </c>
      <c r="E449" s="4">
        <v>11136151</v>
      </c>
      <c r="F449" s="4" t="s">
        <v>32</v>
      </c>
      <c r="G449" s="4" t="s">
        <v>32</v>
      </c>
      <c r="H449" s="4" t="s">
        <v>67</v>
      </c>
      <c r="I449" s="44">
        <v>1</v>
      </c>
      <c r="J449" s="45">
        <v>1500</v>
      </c>
      <c r="K449" s="45">
        <v>750</v>
      </c>
      <c r="L449" s="45">
        <v>1500</v>
      </c>
      <c r="M449" s="44">
        <v>10</v>
      </c>
      <c r="N449" s="4"/>
    </row>
    <row r="450" spans="2:14" x14ac:dyDescent="0.25">
      <c r="B450" s="28">
        <v>128</v>
      </c>
      <c r="C450" s="4" t="s">
        <v>301</v>
      </c>
      <c r="D450" s="4">
        <v>2016</v>
      </c>
      <c r="E450" s="4">
        <v>11137183</v>
      </c>
      <c r="F450" s="4" t="s">
        <v>32</v>
      </c>
      <c r="G450" s="4" t="s">
        <v>32</v>
      </c>
      <c r="H450" s="4" t="s">
        <v>67</v>
      </c>
      <c r="I450" s="44">
        <v>1</v>
      </c>
      <c r="J450" s="45">
        <v>1020</v>
      </c>
      <c r="K450" s="45">
        <v>510</v>
      </c>
      <c r="L450" s="45">
        <v>1020</v>
      </c>
      <c r="M450" s="44">
        <v>10</v>
      </c>
      <c r="N450" s="4"/>
    </row>
    <row r="451" spans="2:14" x14ac:dyDescent="0.25">
      <c r="B451" s="28">
        <v>129</v>
      </c>
      <c r="C451" s="4" t="s">
        <v>302</v>
      </c>
      <c r="D451" s="4">
        <v>2016</v>
      </c>
      <c r="E451" s="4">
        <v>11137124</v>
      </c>
      <c r="F451" s="4" t="s">
        <v>32</v>
      </c>
      <c r="G451" s="4" t="s">
        <v>32</v>
      </c>
      <c r="H451" s="4" t="s">
        <v>67</v>
      </c>
      <c r="I451" s="44">
        <v>1</v>
      </c>
      <c r="J451" s="45">
        <v>5131.8</v>
      </c>
      <c r="K451" s="45">
        <v>2565.9</v>
      </c>
      <c r="L451" s="45">
        <v>5131.8</v>
      </c>
      <c r="M451" s="44">
        <v>10</v>
      </c>
      <c r="N451" s="4"/>
    </row>
    <row r="452" spans="2:14" x14ac:dyDescent="0.25">
      <c r="B452" s="28">
        <v>130</v>
      </c>
      <c r="C452" s="4" t="s">
        <v>303</v>
      </c>
      <c r="D452" s="4">
        <v>2017</v>
      </c>
      <c r="E452" s="4">
        <v>11136125</v>
      </c>
      <c r="F452" s="4" t="s">
        <v>32</v>
      </c>
      <c r="G452" s="4" t="s">
        <v>32</v>
      </c>
      <c r="H452" s="4" t="s">
        <v>67</v>
      </c>
      <c r="I452" s="44">
        <v>1</v>
      </c>
      <c r="J452" s="45">
        <v>4438</v>
      </c>
      <c r="K452" s="45">
        <v>2219</v>
      </c>
      <c r="L452" s="45">
        <v>4438</v>
      </c>
      <c r="M452" s="44">
        <v>10</v>
      </c>
      <c r="N452" s="4"/>
    </row>
    <row r="453" spans="2:14" x14ac:dyDescent="0.25">
      <c r="B453" s="28">
        <v>131</v>
      </c>
      <c r="C453" s="4" t="s">
        <v>304</v>
      </c>
      <c r="D453" s="4">
        <v>2017</v>
      </c>
      <c r="E453" s="4">
        <v>11136152</v>
      </c>
      <c r="F453" s="4" t="s">
        <v>32</v>
      </c>
      <c r="G453" s="4" t="s">
        <v>32</v>
      </c>
      <c r="H453" s="4" t="s">
        <v>67</v>
      </c>
      <c r="I453" s="44">
        <v>1</v>
      </c>
      <c r="J453" s="45">
        <v>3000</v>
      </c>
      <c r="K453" s="45">
        <v>1500</v>
      </c>
      <c r="L453" s="45">
        <v>3000</v>
      </c>
      <c r="M453" s="44">
        <v>10</v>
      </c>
      <c r="N453" s="4"/>
    </row>
    <row r="454" spans="2:14" x14ac:dyDescent="0.25">
      <c r="B454" s="28">
        <v>132</v>
      </c>
      <c r="C454" s="4" t="s">
        <v>305</v>
      </c>
      <c r="D454" s="4">
        <v>2017</v>
      </c>
      <c r="E454" s="4">
        <v>11136153</v>
      </c>
      <c r="F454" s="4" t="s">
        <v>32</v>
      </c>
      <c r="G454" s="4" t="s">
        <v>32</v>
      </c>
      <c r="H454" s="4" t="s">
        <v>67</v>
      </c>
      <c r="I454" s="44">
        <v>1</v>
      </c>
      <c r="J454" s="45">
        <v>1320</v>
      </c>
      <c r="K454" s="45">
        <v>660</v>
      </c>
      <c r="L454" s="45">
        <v>1320</v>
      </c>
      <c r="M454" s="44">
        <v>10</v>
      </c>
      <c r="N454" s="4"/>
    </row>
    <row r="455" spans="2:14" x14ac:dyDescent="0.25">
      <c r="B455" s="28">
        <v>133</v>
      </c>
      <c r="C455" s="4" t="s">
        <v>306</v>
      </c>
      <c r="D455" s="4">
        <v>2018</v>
      </c>
      <c r="E455" s="4">
        <v>11137126</v>
      </c>
      <c r="F455" s="4"/>
      <c r="G455" s="4"/>
      <c r="H455" s="4" t="s">
        <v>67</v>
      </c>
      <c r="I455" s="44">
        <v>1</v>
      </c>
      <c r="J455" s="45">
        <v>2703</v>
      </c>
      <c r="K455" s="45">
        <v>1351.5</v>
      </c>
      <c r="L455" s="45">
        <v>2703</v>
      </c>
      <c r="M455" s="44">
        <v>10</v>
      </c>
      <c r="N455" s="4"/>
    </row>
    <row r="456" spans="2:14" x14ac:dyDescent="0.25">
      <c r="B456" s="28">
        <v>134</v>
      </c>
      <c r="C456" s="4" t="s">
        <v>86</v>
      </c>
      <c r="D456" s="4">
        <v>2018</v>
      </c>
      <c r="E456" s="4">
        <v>11137127</v>
      </c>
      <c r="F456" s="4" t="s">
        <v>32</v>
      </c>
      <c r="G456" s="4" t="s">
        <v>32</v>
      </c>
      <c r="H456" s="4" t="s">
        <v>67</v>
      </c>
      <c r="I456" s="44">
        <v>1</v>
      </c>
      <c r="J456" s="45">
        <v>4959</v>
      </c>
      <c r="K456" s="45">
        <v>2479.5</v>
      </c>
      <c r="L456" s="45">
        <v>4959</v>
      </c>
      <c r="M456" s="44">
        <v>10</v>
      </c>
      <c r="N456" s="4"/>
    </row>
    <row r="457" spans="2:14" x14ac:dyDescent="0.25">
      <c r="B457" s="28">
        <v>135</v>
      </c>
      <c r="C457" s="4" t="s">
        <v>307</v>
      </c>
      <c r="D457" s="4">
        <v>2018</v>
      </c>
      <c r="E457" s="4">
        <v>11137128</v>
      </c>
      <c r="F457" s="4" t="s">
        <v>32</v>
      </c>
      <c r="G457" s="4" t="s">
        <v>32</v>
      </c>
      <c r="H457" s="4" t="s">
        <v>67</v>
      </c>
      <c r="I457" s="44">
        <v>1</v>
      </c>
      <c r="J457" s="45">
        <v>1336</v>
      </c>
      <c r="K457" s="45">
        <v>668</v>
      </c>
      <c r="L457" s="45">
        <v>1336</v>
      </c>
      <c r="M457" s="44">
        <v>10</v>
      </c>
      <c r="N457" s="4"/>
    </row>
    <row r="458" spans="2:14" x14ac:dyDescent="0.25">
      <c r="B458" s="28">
        <v>136</v>
      </c>
      <c r="C458" s="4" t="s">
        <v>308</v>
      </c>
      <c r="D458" s="4">
        <v>2018</v>
      </c>
      <c r="E458" s="4">
        <v>11137129</v>
      </c>
      <c r="F458" s="4" t="s">
        <v>32</v>
      </c>
      <c r="G458" s="4" t="s">
        <v>32</v>
      </c>
      <c r="H458" s="4" t="s">
        <v>67</v>
      </c>
      <c r="I458" s="44">
        <v>1</v>
      </c>
      <c r="J458" s="45">
        <v>520</v>
      </c>
      <c r="K458" s="45">
        <v>260</v>
      </c>
      <c r="L458" s="45">
        <v>520</v>
      </c>
      <c r="M458" s="44">
        <v>10</v>
      </c>
      <c r="N458" s="4"/>
    </row>
    <row r="459" spans="2:14" x14ac:dyDescent="0.25">
      <c r="B459" s="28">
        <v>137</v>
      </c>
      <c r="C459" s="4" t="s">
        <v>309</v>
      </c>
      <c r="D459" s="4">
        <v>2018</v>
      </c>
      <c r="E459" s="4">
        <v>11137130</v>
      </c>
      <c r="F459" s="4" t="s">
        <v>32</v>
      </c>
      <c r="G459" s="4" t="s">
        <v>32</v>
      </c>
      <c r="H459" s="4" t="s">
        <v>67</v>
      </c>
      <c r="I459" s="44">
        <v>1</v>
      </c>
      <c r="J459" s="45">
        <v>2820</v>
      </c>
      <c r="K459" s="45">
        <v>1410</v>
      </c>
      <c r="L459" s="45">
        <v>2820</v>
      </c>
      <c r="M459" s="44">
        <v>10</v>
      </c>
      <c r="N459" s="4"/>
    </row>
    <row r="460" spans="2:14" x14ac:dyDescent="0.25">
      <c r="B460" s="28">
        <v>138</v>
      </c>
      <c r="C460" s="4" t="s">
        <v>310</v>
      </c>
      <c r="D460" s="4">
        <v>2018</v>
      </c>
      <c r="E460" s="4">
        <v>11136154</v>
      </c>
      <c r="F460" s="4" t="s">
        <v>32</v>
      </c>
      <c r="G460" s="4" t="s">
        <v>32</v>
      </c>
      <c r="H460" s="4" t="s">
        <v>67</v>
      </c>
      <c r="I460" s="44">
        <v>1</v>
      </c>
      <c r="J460" s="45">
        <v>3200</v>
      </c>
      <c r="K460" s="45">
        <v>1600</v>
      </c>
      <c r="L460" s="45">
        <v>3200</v>
      </c>
      <c r="M460" s="44">
        <v>10</v>
      </c>
      <c r="N460" s="4"/>
    </row>
    <row r="461" spans="2:14" x14ac:dyDescent="0.25">
      <c r="B461" s="28">
        <v>139</v>
      </c>
      <c r="C461" s="4" t="s">
        <v>311</v>
      </c>
      <c r="D461" s="4">
        <v>2018</v>
      </c>
      <c r="E461" s="4">
        <v>11136155</v>
      </c>
      <c r="F461" s="4" t="s">
        <v>32</v>
      </c>
      <c r="G461" s="4" t="s">
        <v>32</v>
      </c>
      <c r="H461" s="4" t="s">
        <v>67</v>
      </c>
      <c r="I461" s="44">
        <v>1</v>
      </c>
      <c r="J461" s="45">
        <v>1400</v>
      </c>
      <c r="K461" s="45">
        <v>700</v>
      </c>
      <c r="L461" s="45">
        <v>1400</v>
      </c>
      <c r="M461" s="44">
        <v>10</v>
      </c>
      <c r="N461" s="4"/>
    </row>
    <row r="462" spans="2:14" x14ac:dyDescent="0.25">
      <c r="B462" s="28">
        <v>140</v>
      </c>
      <c r="C462" s="4" t="s">
        <v>312</v>
      </c>
      <c r="D462" s="4">
        <v>2018</v>
      </c>
      <c r="E462" s="4">
        <v>11136156</v>
      </c>
      <c r="F462" s="4" t="s">
        <v>32</v>
      </c>
      <c r="G462" s="4" t="s">
        <v>32</v>
      </c>
      <c r="H462" s="4" t="s">
        <v>67</v>
      </c>
      <c r="I462" s="44">
        <v>1</v>
      </c>
      <c r="J462" s="45">
        <v>1400</v>
      </c>
      <c r="K462" s="45">
        <v>700</v>
      </c>
      <c r="L462" s="45">
        <v>1400</v>
      </c>
      <c r="M462" s="44">
        <v>10</v>
      </c>
      <c r="N462" s="4"/>
    </row>
    <row r="463" spans="2:14" x14ac:dyDescent="0.25">
      <c r="B463" s="28">
        <v>141</v>
      </c>
      <c r="C463" s="4" t="s">
        <v>224</v>
      </c>
      <c r="D463" s="4">
        <v>2018</v>
      </c>
      <c r="E463" s="4">
        <v>11137131</v>
      </c>
      <c r="F463" s="4" t="s">
        <v>32</v>
      </c>
      <c r="G463" s="4" t="s">
        <v>32</v>
      </c>
      <c r="H463" s="4" t="s">
        <v>67</v>
      </c>
      <c r="I463" s="44">
        <v>2</v>
      </c>
      <c r="J463" s="45">
        <v>1200</v>
      </c>
      <c r="K463" s="45">
        <v>600</v>
      </c>
      <c r="L463" s="45">
        <v>1200</v>
      </c>
      <c r="M463" s="44">
        <v>10</v>
      </c>
      <c r="N463" s="4"/>
    </row>
    <row r="464" spans="2:14" x14ac:dyDescent="0.25">
      <c r="B464" s="28">
        <v>142</v>
      </c>
      <c r="C464" s="4" t="s">
        <v>313</v>
      </c>
      <c r="D464" s="4">
        <v>2018</v>
      </c>
      <c r="E464" s="4">
        <v>11136157</v>
      </c>
      <c r="F464" s="4" t="s">
        <v>32</v>
      </c>
      <c r="G464" s="4" t="s">
        <v>32</v>
      </c>
      <c r="H464" s="4" t="s">
        <v>67</v>
      </c>
      <c r="I464" s="44">
        <v>20</v>
      </c>
      <c r="J464" s="45">
        <v>3000</v>
      </c>
      <c r="K464" s="45">
        <v>1500</v>
      </c>
      <c r="L464" s="45">
        <v>3000</v>
      </c>
      <c r="M464" s="44">
        <v>10</v>
      </c>
      <c r="N464" s="4"/>
    </row>
    <row r="465" spans="2:14" x14ac:dyDescent="0.25">
      <c r="B465" s="28">
        <v>143</v>
      </c>
      <c r="C465" s="4" t="s">
        <v>310</v>
      </c>
      <c r="D465" s="4">
        <v>2018</v>
      </c>
      <c r="E465" s="4">
        <v>11136158</v>
      </c>
      <c r="F465" s="4" t="s">
        <v>32</v>
      </c>
      <c r="G465" s="4" t="s">
        <v>32</v>
      </c>
      <c r="H465" s="4" t="s">
        <v>67</v>
      </c>
      <c r="I465" s="44">
        <v>2</v>
      </c>
      <c r="J465" s="45">
        <v>6492</v>
      </c>
      <c r="K465" s="45">
        <v>3246</v>
      </c>
      <c r="L465" s="45">
        <v>6492</v>
      </c>
      <c r="M465" s="44">
        <v>10</v>
      </c>
      <c r="N465" s="4"/>
    </row>
    <row r="466" spans="2:14" x14ac:dyDescent="0.25">
      <c r="B466" s="28">
        <v>144</v>
      </c>
      <c r="C466" s="4" t="s">
        <v>314</v>
      </c>
      <c r="D466" s="4">
        <v>2019</v>
      </c>
      <c r="E466" s="4">
        <v>11137132</v>
      </c>
      <c r="F466" s="4" t="s">
        <v>32</v>
      </c>
      <c r="G466" s="4" t="s">
        <v>32</v>
      </c>
      <c r="H466" s="4" t="s">
        <v>67</v>
      </c>
      <c r="I466" s="44">
        <v>1</v>
      </c>
      <c r="J466" s="45">
        <v>2950</v>
      </c>
      <c r="K466" s="45">
        <v>1475</v>
      </c>
      <c r="L466" s="45">
        <v>2950</v>
      </c>
      <c r="M466" s="44">
        <v>10</v>
      </c>
      <c r="N466" s="4"/>
    </row>
    <row r="467" spans="2:14" x14ac:dyDescent="0.25">
      <c r="B467" s="28">
        <v>145</v>
      </c>
      <c r="C467" s="4" t="s">
        <v>315</v>
      </c>
      <c r="D467" s="4">
        <v>2019</v>
      </c>
      <c r="E467" s="4">
        <v>11137133</v>
      </c>
      <c r="F467" s="4" t="s">
        <v>32</v>
      </c>
      <c r="G467" s="4" t="s">
        <v>32</v>
      </c>
      <c r="H467" s="4" t="s">
        <v>67</v>
      </c>
      <c r="I467" s="44">
        <v>1</v>
      </c>
      <c r="J467" s="45">
        <v>1500</v>
      </c>
      <c r="K467" s="45">
        <v>750</v>
      </c>
      <c r="L467" s="45">
        <v>1500</v>
      </c>
      <c r="M467" s="44">
        <v>10</v>
      </c>
      <c r="N467" s="4"/>
    </row>
    <row r="468" spans="2:14" x14ac:dyDescent="0.25">
      <c r="B468" s="28">
        <v>146</v>
      </c>
      <c r="C468" s="4" t="s">
        <v>316</v>
      </c>
      <c r="D468" s="4">
        <v>2019</v>
      </c>
      <c r="E468" s="4">
        <v>11137134</v>
      </c>
      <c r="F468" s="4" t="s">
        <v>32</v>
      </c>
      <c r="G468" s="4" t="s">
        <v>32</v>
      </c>
      <c r="H468" s="4" t="s">
        <v>67</v>
      </c>
      <c r="I468" s="44">
        <v>1</v>
      </c>
      <c r="J468" s="45">
        <v>905</v>
      </c>
      <c r="K468" s="45">
        <v>452.5</v>
      </c>
      <c r="L468" s="45">
        <v>905</v>
      </c>
      <c r="M468" s="44">
        <v>10</v>
      </c>
      <c r="N468" s="4"/>
    </row>
    <row r="469" spans="2:14" ht="48" x14ac:dyDescent="0.25">
      <c r="B469" s="28">
        <v>147</v>
      </c>
      <c r="C469" s="4" t="s">
        <v>317</v>
      </c>
      <c r="D469" s="4">
        <v>2019</v>
      </c>
      <c r="E469" s="4">
        <v>11136159</v>
      </c>
      <c r="F469" s="4" t="s">
        <v>32</v>
      </c>
      <c r="G469" s="4" t="s">
        <v>32</v>
      </c>
      <c r="H469" s="4" t="s">
        <v>67</v>
      </c>
      <c r="I469" s="44">
        <v>2</v>
      </c>
      <c r="J469" s="45">
        <v>4000</v>
      </c>
      <c r="K469" s="45">
        <v>2000</v>
      </c>
      <c r="L469" s="45">
        <v>4000</v>
      </c>
      <c r="M469" s="44">
        <v>10</v>
      </c>
      <c r="N469" s="4" t="s">
        <v>343</v>
      </c>
    </row>
    <row r="470" spans="2:14" x14ac:dyDescent="0.25">
      <c r="B470" s="28">
        <v>148</v>
      </c>
      <c r="C470" s="4" t="s">
        <v>318</v>
      </c>
      <c r="D470" s="4">
        <v>2019</v>
      </c>
      <c r="E470" s="4">
        <v>11136160</v>
      </c>
      <c r="F470" s="4" t="s">
        <v>32</v>
      </c>
      <c r="G470" s="4" t="s">
        <v>32</v>
      </c>
      <c r="H470" s="4" t="s">
        <v>67</v>
      </c>
      <c r="I470" s="44">
        <v>1</v>
      </c>
      <c r="J470" s="45">
        <v>1486.7</v>
      </c>
      <c r="K470" s="45">
        <v>743.35</v>
      </c>
      <c r="L470" s="45">
        <v>1486.7</v>
      </c>
      <c r="M470" s="44">
        <v>10</v>
      </c>
      <c r="N470" s="4"/>
    </row>
    <row r="471" spans="2:14" x14ac:dyDescent="0.25">
      <c r="B471" s="28">
        <v>149</v>
      </c>
      <c r="C471" s="4" t="s">
        <v>319</v>
      </c>
      <c r="D471" s="4">
        <v>2020</v>
      </c>
      <c r="E471" s="4">
        <v>11137135</v>
      </c>
      <c r="F471" s="4" t="s">
        <v>32</v>
      </c>
      <c r="G471" s="4" t="s">
        <v>32</v>
      </c>
      <c r="H471" s="4" t="s">
        <v>67</v>
      </c>
      <c r="I471" s="44">
        <v>1</v>
      </c>
      <c r="J471" s="45">
        <v>1950</v>
      </c>
      <c r="K471" s="45">
        <v>975</v>
      </c>
      <c r="L471" s="45">
        <v>1950</v>
      </c>
      <c r="M471" s="44">
        <v>10</v>
      </c>
      <c r="N471" s="4"/>
    </row>
    <row r="472" spans="2:14" x14ac:dyDescent="0.25">
      <c r="B472" s="28">
        <v>150</v>
      </c>
      <c r="C472" s="4" t="s">
        <v>320</v>
      </c>
      <c r="D472" s="4">
        <v>2020</v>
      </c>
      <c r="E472" s="4">
        <v>11137136</v>
      </c>
      <c r="F472" s="4" t="s">
        <v>32</v>
      </c>
      <c r="G472" s="4" t="s">
        <v>32</v>
      </c>
      <c r="H472" s="4" t="s">
        <v>67</v>
      </c>
      <c r="I472" s="44">
        <v>1</v>
      </c>
      <c r="J472" s="45">
        <v>900</v>
      </c>
      <c r="K472" s="45">
        <v>450</v>
      </c>
      <c r="L472" s="45">
        <v>900</v>
      </c>
      <c r="M472" s="44">
        <v>10</v>
      </c>
      <c r="N472" s="4"/>
    </row>
    <row r="473" spans="2:14" ht="24" x14ac:dyDescent="0.25">
      <c r="B473" s="28">
        <v>151</v>
      </c>
      <c r="C473" s="4" t="s">
        <v>321</v>
      </c>
      <c r="D473" s="4">
        <v>2020</v>
      </c>
      <c r="E473" s="4">
        <v>11137137</v>
      </c>
      <c r="F473" s="4" t="s">
        <v>32</v>
      </c>
      <c r="G473" s="4" t="s">
        <v>32</v>
      </c>
      <c r="H473" s="4" t="s">
        <v>67</v>
      </c>
      <c r="I473" s="44">
        <v>1</v>
      </c>
      <c r="J473" s="45">
        <v>422.65</v>
      </c>
      <c r="K473" s="45">
        <v>211.33</v>
      </c>
      <c r="L473" s="45">
        <v>422.65</v>
      </c>
      <c r="M473" s="44">
        <v>10</v>
      </c>
      <c r="N473" s="4"/>
    </row>
    <row r="474" spans="2:14" x14ac:dyDescent="0.25">
      <c r="B474" s="28">
        <v>152</v>
      </c>
      <c r="C474" s="4" t="s">
        <v>322</v>
      </c>
      <c r="D474" s="4">
        <v>2020</v>
      </c>
      <c r="E474" s="4">
        <v>11137138</v>
      </c>
      <c r="F474" s="4" t="s">
        <v>32</v>
      </c>
      <c r="G474" s="4" t="s">
        <v>32</v>
      </c>
      <c r="H474" s="4" t="s">
        <v>67</v>
      </c>
      <c r="I474" s="44">
        <v>4</v>
      </c>
      <c r="J474" s="45">
        <v>406.6</v>
      </c>
      <c r="K474" s="45">
        <v>203.3</v>
      </c>
      <c r="L474" s="45">
        <v>406.6</v>
      </c>
      <c r="M474" s="44">
        <v>10</v>
      </c>
      <c r="N474" s="4"/>
    </row>
    <row r="475" spans="2:14" x14ac:dyDescent="0.25">
      <c r="B475" s="28">
        <v>153</v>
      </c>
      <c r="C475" s="4" t="s">
        <v>323</v>
      </c>
      <c r="D475" s="4">
        <v>2020</v>
      </c>
      <c r="E475" s="4">
        <v>11136161</v>
      </c>
      <c r="F475" s="4" t="s">
        <v>32</v>
      </c>
      <c r="G475" s="4" t="s">
        <v>32</v>
      </c>
      <c r="H475" s="4" t="s">
        <v>67</v>
      </c>
      <c r="I475" s="44">
        <v>1</v>
      </c>
      <c r="J475" s="45">
        <v>1800</v>
      </c>
      <c r="K475" s="45">
        <v>900</v>
      </c>
      <c r="L475" s="45">
        <v>1800</v>
      </c>
      <c r="M475" s="44">
        <v>10</v>
      </c>
      <c r="N475" s="4"/>
    </row>
    <row r="476" spans="2:14" x14ac:dyDescent="0.25">
      <c r="B476" s="28">
        <v>154</v>
      </c>
      <c r="C476" s="4" t="s">
        <v>324</v>
      </c>
      <c r="D476" s="4">
        <v>2020</v>
      </c>
      <c r="E476" s="4">
        <v>11136162</v>
      </c>
      <c r="F476" s="4" t="s">
        <v>32</v>
      </c>
      <c r="G476" s="4" t="s">
        <v>32</v>
      </c>
      <c r="H476" s="4" t="s">
        <v>67</v>
      </c>
      <c r="I476" s="44">
        <v>1</v>
      </c>
      <c r="J476" s="45">
        <v>2000</v>
      </c>
      <c r="K476" s="45">
        <v>1000</v>
      </c>
      <c r="L476" s="45">
        <v>2000</v>
      </c>
      <c r="M476" s="44">
        <v>10</v>
      </c>
      <c r="N476" s="4"/>
    </row>
    <row r="477" spans="2:14" x14ac:dyDescent="0.25">
      <c r="B477" s="28">
        <v>155</v>
      </c>
      <c r="C477" s="4" t="s">
        <v>325</v>
      </c>
      <c r="D477" s="4">
        <v>2020</v>
      </c>
      <c r="E477" s="4">
        <v>11136163</v>
      </c>
      <c r="F477" s="4" t="s">
        <v>32</v>
      </c>
      <c r="G477" s="4" t="s">
        <v>32</v>
      </c>
      <c r="H477" s="4" t="s">
        <v>67</v>
      </c>
      <c r="I477" s="44">
        <v>70</v>
      </c>
      <c r="J477" s="45">
        <v>2940</v>
      </c>
      <c r="K477" s="45">
        <v>1470</v>
      </c>
      <c r="L477" s="45">
        <v>2940</v>
      </c>
      <c r="M477" s="44">
        <v>10</v>
      </c>
      <c r="N477" s="4"/>
    </row>
    <row r="478" spans="2:14" ht="24" x14ac:dyDescent="0.25">
      <c r="B478" s="28">
        <v>156</v>
      </c>
      <c r="C478" s="4" t="s">
        <v>326</v>
      </c>
      <c r="D478" s="4">
        <v>2020</v>
      </c>
      <c r="E478" s="4">
        <v>11137139</v>
      </c>
      <c r="F478" s="4" t="s">
        <v>32</v>
      </c>
      <c r="G478" s="4" t="s">
        <v>32</v>
      </c>
      <c r="H478" s="4" t="s">
        <v>67</v>
      </c>
      <c r="I478" s="44">
        <v>2</v>
      </c>
      <c r="J478" s="45">
        <v>4200</v>
      </c>
      <c r="K478" s="45">
        <v>2100</v>
      </c>
      <c r="L478" s="45">
        <v>4200</v>
      </c>
      <c r="M478" s="44">
        <v>10</v>
      </c>
      <c r="N478" s="4"/>
    </row>
    <row r="479" spans="2:14" ht="24" x14ac:dyDescent="0.25">
      <c r="B479" s="28">
        <v>157</v>
      </c>
      <c r="C479" s="4" t="s">
        <v>326</v>
      </c>
      <c r="D479" s="4">
        <v>2020</v>
      </c>
      <c r="E479" s="4">
        <v>11137140</v>
      </c>
      <c r="F479" s="4" t="s">
        <v>32</v>
      </c>
      <c r="G479" s="4" t="s">
        <v>32</v>
      </c>
      <c r="H479" s="4" t="s">
        <v>67</v>
      </c>
      <c r="I479" s="44">
        <v>1</v>
      </c>
      <c r="J479" s="45">
        <v>1300</v>
      </c>
      <c r="K479" s="45">
        <v>650</v>
      </c>
      <c r="L479" s="45">
        <v>1300</v>
      </c>
      <c r="M479" s="44">
        <v>10</v>
      </c>
      <c r="N479" s="4"/>
    </row>
    <row r="480" spans="2:14" x14ac:dyDescent="0.25">
      <c r="B480" s="28">
        <v>158</v>
      </c>
      <c r="C480" s="4" t="s">
        <v>327</v>
      </c>
      <c r="D480" s="4">
        <v>2020</v>
      </c>
      <c r="E480" s="4">
        <v>11136164</v>
      </c>
      <c r="F480" s="4" t="s">
        <v>32</v>
      </c>
      <c r="G480" s="4" t="s">
        <v>32</v>
      </c>
      <c r="H480" s="4" t="s">
        <v>67</v>
      </c>
      <c r="I480" s="44">
        <v>2</v>
      </c>
      <c r="J480" s="45">
        <v>800</v>
      </c>
      <c r="K480" s="45">
        <v>400</v>
      </c>
      <c r="L480" s="45">
        <v>800</v>
      </c>
      <c r="M480" s="44">
        <v>10</v>
      </c>
      <c r="N480" s="4"/>
    </row>
    <row r="481" spans="2:14" x14ac:dyDescent="0.25">
      <c r="B481" s="28">
        <v>159</v>
      </c>
      <c r="C481" s="4" t="s">
        <v>328</v>
      </c>
      <c r="D481" s="4">
        <v>2020</v>
      </c>
      <c r="E481" s="4">
        <v>11136165</v>
      </c>
      <c r="F481" s="4" t="s">
        <v>32</v>
      </c>
      <c r="G481" s="4" t="s">
        <v>32</v>
      </c>
      <c r="H481" s="4" t="s">
        <v>67</v>
      </c>
      <c r="I481" s="44">
        <v>1</v>
      </c>
      <c r="J481" s="45">
        <v>1100</v>
      </c>
      <c r="K481" s="45">
        <v>550</v>
      </c>
      <c r="L481" s="45">
        <v>1100</v>
      </c>
      <c r="M481" s="44">
        <v>10</v>
      </c>
      <c r="N481" s="4"/>
    </row>
    <row r="482" spans="2:14" x14ac:dyDescent="0.25">
      <c r="B482" s="28">
        <v>160</v>
      </c>
      <c r="C482" s="4" t="s">
        <v>329</v>
      </c>
      <c r="D482" s="4">
        <v>2020</v>
      </c>
      <c r="E482" s="4">
        <v>11136166</v>
      </c>
      <c r="F482" s="4" t="s">
        <v>32</v>
      </c>
      <c r="G482" s="4" t="s">
        <v>32</v>
      </c>
      <c r="H482" s="4" t="s">
        <v>67</v>
      </c>
      <c r="I482" s="44">
        <v>15</v>
      </c>
      <c r="J482" s="45">
        <v>1500</v>
      </c>
      <c r="K482" s="45">
        <v>750</v>
      </c>
      <c r="L482" s="45">
        <v>1500</v>
      </c>
      <c r="M482" s="44">
        <v>10</v>
      </c>
      <c r="N482" s="4"/>
    </row>
    <row r="483" spans="2:14" x14ac:dyDescent="0.25">
      <c r="B483" s="28">
        <v>161</v>
      </c>
      <c r="C483" s="4" t="s">
        <v>330</v>
      </c>
      <c r="D483" s="4">
        <v>2020</v>
      </c>
      <c r="E483" s="4">
        <v>11136167</v>
      </c>
      <c r="F483" s="4" t="s">
        <v>32</v>
      </c>
      <c r="G483" s="4" t="s">
        <v>32</v>
      </c>
      <c r="H483" s="4" t="s">
        <v>67</v>
      </c>
      <c r="I483" s="44">
        <v>4</v>
      </c>
      <c r="J483" s="45">
        <v>1280</v>
      </c>
      <c r="K483" s="45">
        <v>640</v>
      </c>
      <c r="L483" s="45">
        <v>1280</v>
      </c>
      <c r="M483" s="44">
        <v>10</v>
      </c>
      <c r="N483" s="4"/>
    </row>
    <row r="484" spans="2:14" x14ac:dyDescent="0.25">
      <c r="B484" s="28">
        <v>162</v>
      </c>
      <c r="C484" s="4" t="s">
        <v>137</v>
      </c>
      <c r="D484" s="4">
        <v>2020</v>
      </c>
      <c r="E484" s="4">
        <v>11136168</v>
      </c>
      <c r="F484" s="4" t="s">
        <v>32</v>
      </c>
      <c r="G484" s="4" t="s">
        <v>32</v>
      </c>
      <c r="H484" s="4" t="s">
        <v>67</v>
      </c>
      <c r="I484" s="44">
        <v>10</v>
      </c>
      <c r="J484" s="45">
        <v>5400</v>
      </c>
      <c r="K484" s="45">
        <v>2700</v>
      </c>
      <c r="L484" s="45">
        <v>5400</v>
      </c>
      <c r="M484" s="44">
        <v>10</v>
      </c>
      <c r="N484" s="4"/>
    </row>
    <row r="485" spans="2:14" x14ac:dyDescent="0.25">
      <c r="B485" s="28">
        <v>163</v>
      </c>
      <c r="C485" s="4" t="s">
        <v>239</v>
      </c>
      <c r="D485" s="4">
        <v>2020</v>
      </c>
      <c r="E485" s="4">
        <v>11136169</v>
      </c>
      <c r="F485" s="4" t="s">
        <v>32</v>
      </c>
      <c r="G485" s="4" t="s">
        <v>32</v>
      </c>
      <c r="H485" s="4" t="s">
        <v>67</v>
      </c>
      <c r="I485" s="44">
        <v>30</v>
      </c>
      <c r="J485" s="45">
        <v>4800</v>
      </c>
      <c r="K485" s="45">
        <v>2400</v>
      </c>
      <c r="L485" s="45">
        <v>4800</v>
      </c>
      <c r="M485" s="44">
        <v>10</v>
      </c>
      <c r="N485" s="4"/>
    </row>
    <row r="486" spans="2:14" x14ac:dyDescent="0.25">
      <c r="B486" s="28">
        <v>164</v>
      </c>
      <c r="C486" s="4" t="s">
        <v>331</v>
      </c>
      <c r="D486" s="4">
        <v>2020</v>
      </c>
      <c r="E486" s="4">
        <v>11131000</v>
      </c>
      <c r="F486" s="4" t="s">
        <v>32</v>
      </c>
      <c r="G486" s="4" t="s">
        <v>32</v>
      </c>
      <c r="H486" s="4" t="s">
        <v>67</v>
      </c>
      <c r="I486" s="44">
        <v>1</v>
      </c>
      <c r="J486" s="45">
        <v>1965</v>
      </c>
      <c r="K486" s="45">
        <v>982.5</v>
      </c>
      <c r="L486" s="45">
        <v>1965</v>
      </c>
      <c r="M486" s="44">
        <v>10</v>
      </c>
      <c r="N486" s="4"/>
    </row>
    <row r="487" spans="2:14" x14ac:dyDescent="0.25">
      <c r="B487" s="28">
        <v>165</v>
      </c>
      <c r="C487" s="4" t="s">
        <v>332</v>
      </c>
      <c r="D487" s="4">
        <v>2020</v>
      </c>
      <c r="E487" s="4">
        <v>11136170</v>
      </c>
      <c r="F487" s="4" t="s">
        <v>32</v>
      </c>
      <c r="G487" s="4" t="s">
        <v>32</v>
      </c>
      <c r="H487" s="4" t="s">
        <v>67</v>
      </c>
      <c r="I487" s="44">
        <v>1</v>
      </c>
      <c r="J487" s="45">
        <v>426</v>
      </c>
      <c r="K487" s="45">
        <v>213</v>
      </c>
      <c r="L487" s="45">
        <v>426</v>
      </c>
      <c r="M487" s="44">
        <v>10</v>
      </c>
      <c r="N487" s="4"/>
    </row>
    <row r="488" spans="2:14" x14ac:dyDescent="0.25">
      <c r="B488" s="28">
        <v>166</v>
      </c>
      <c r="C488" s="4" t="s">
        <v>333</v>
      </c>
      <c r="D488" s="4">
        <v>2020</v>
      </c>
      <c r="E488" s="4">
        <v>11136171</v>
      </c>
      <c r="F488" s="4" t="s">
        <v>32</v>
      </c>
      <c r="G488" s="4" t="s">
        <v>32</v>
      </c>
      <c r="H488" s="4" t="s">
        <v>67</v>
      </c>
      <c r="I488" s="44">
        <v>30</v>
      </c>
      <c r="J488" s="45">
        <v>14100</v>
      </c>
      <c r="K488" s="45">
        <v>7050</v>
      </c>
      <c r="L488" s="45">
        <v>14100</v>
      </c>
      <c r="M488" s="44">
        <v>10</v>
      </c>
      <c r="N488" s="4"/>
    </row>
    <row r="489" spans="2:14" x14ac:dyDescent="0.25">
      <c r="B489" s="28">
        <v>167</v>
      </c>
      <c r="C489" s="4" t="s">
        <v>334</v>
      </c>
      <c r="D489" s="4">
        <v>2020</v>
      </c>
      <c r="E489" s="4">
        <v>11137141</v>
      </c>
      <c r="F489" s="4" t="s">
        <v>32</v>
      </c>
      <c r="G489" s="4" t="s">
        <v>32</v>
      </c>
      <c r="H489" s="4" t="s">
        <v>67</v>
      </c>
      <c r="I489" s="44">
        <v>1</v>
      </c>
      <c r="J489" s="45">
        <v>3200</v>
      </c>
      <c r="K489" s="45">
        <v>1600</v>
      </c>
      <c r="L489" s="45">
        <v>3200</v>
      </c>
      <c r="M489" s="44">
        <v>10</v>
      </c>
      <c r="N489" s="4"/>
    </row>
    <row r="490" spans="2:14" x14ac:dyDescent="0.25">
      <c r="B490" s="28">
        <v>168</v>
      </c>
      <c r="C490" s="4" t="s">
        <v>335</v>
      </c>
      <c r="D490" s="4">
        <v>2020</v>
      </c>
      <c r="E490" s="4">
        <v>11136172</v>
      </c>
      <c r="F490" s="4" t="s">
        <v>32</v>
      </c>
      <c r="G490" s="4" t="s">
        <v>32</v>
      </c>
      <c r="H490" s="4" t="s">
        <v>36</v>
      </c>
      <c r="I490" s="44">
        <v>7</v>
      </c>
      <c r="J490" s="45">
        <v>3150</v>
      </c>
      <c r="K490" s="45">
        <v>1575</v>
      </c>
      <c r="L490" s="45">
        <v>3150</v>
      </c>
      <c r="M490" s="44">
        <v>10</v>
      </c>
      <c r="N490" s="4"/>
    </row>
    <row r="491" spans="2:14" x14ac:dyDescent="0.25">
      <c r="B491" s="28">
        <v>169</v>
      </c>
      <c r="C491" s="4" t="s">
        <v>336</v>
      </c>
      <c r="D491" s="4">
        <v>2020</v>
      </c>
      <c r="E491" s="4">
        <v>11137142</v>
      </c>
      <c r="F491" s="4" t="s">
        <v>32</v>
      </c>
      <c r="G491" s="4" t="s">
        <v>32</v>
      </c>
      <c r="H491" s="4" t="s">
        <v>67</v>
      </c>
      <c r="I491" s="44">
        <v>1</v>
      </c>
      <c r="J491" s="45">
        <v>1300</v>
      </c>
      <c r="K491" s="45">
        <v>650</v>
      </c>
      <c r="L491" s="45">
        <v>1300</v>
      </c>
      <c r="M491" s="44">
        <v>10</v>
      </c>
      <c r="N491" s="4"/>
    </row>
    <row r="492" spans="2:14" x14ac:dyDescent="0.25">
      <c r="B492" s="28">
        <v>170</v>
      </c>
      <c r="C492" s="4" t="s">
        <v>337</v>
      </c>
      <c r="D492" s="4">
        <v>2020</v>
      </c>
      <c r="E492" s="4">
        <v>11136173</v>
      </c>
      <c r="F492" s="4" t="s">
        <v>32</v>
      </c>
      <c r="G492" s="4" t="s">
        <v>32</v>
      </c>
      <c r="H492" s="4" t="s">
        <v>67</v>
      </c>
      <c r="I492" s="44">
        <v>10</v>
      </c>
      <c r="J492" s="45">
        <v>4150</v>
      </c>
      <c r="K492" s="45">
        <v>2075</v>
      </c>
      <c r="L492" s="45">
        <v>4150</v>
      </c>
      <c r="M492" s="44">
        <v>10</v>
      </c>
      <c r="N492" s="4"/>
    </row>
    <row r="493" spans="2:14" x14ac:dyDescent="0.25">
      <c r="B493" s="28">
        <v>171</v>
      </c>
      <c r="C493" s="4" t="s">
        <v>338</v>
      </c>
      <c r="D493" s="4">
        <v>2020</v>
      </c>
      <c r="E493" s="4">
        <v>11136174</v>
      </c>
      <c r="F493" s="4" t="s">
        <v>32</v>
      </c>
      <c r="G493" s="4" t="s">
        <v>32</v>
      </c>
      <c r="H493" s="4" t="s">
        <v>67</v>
      </c>
      <c r="I493" s="44">
        <v>2</v>
      </c>
      <c r="J493" s="45">
        <v>3700</v>
      </c>
      <c r="K493" s="45">
        <v>1850</v>
      </c>
      <c r="L493" s="45">
        <v>3700</v>
      </c>
      <c r="M493" s="44">
        <v>10</v>
      </c>
      <c r="N493" s="4"/>
    </row>
    <row r="494" spans="2:14" x14ac:dyDescent="0.25">
      <c r="B494" s="28">
        <v>172</v>
      </c>
      <c r="C494" s="4" t="s">
        <v>339</v>
      </c>
      <c r="D494" s="4">
        <v>2020</v>
      </c>
      <c r="E494" s="4">
        <v>11136175</v>
      </c>
      <c r="F494" s="4" t="s">
        <v>32</v>
      </c>
      <c r="G494" s="4" t="s">
        <v>32</v>
      </c>
      <c r="H494" s="4" t="s">
        <v>67</v>
      </c>
      <c r="I494" s="44">
        <v>1</v>
      </c>
      <c r="J494" s="45">
        <v>1860</v>
      </c>
      <c r="K494" s="45">
        <v>930</v>
      </c>
      <c r="L494" s="45">
        <v>1860</v>
      </c>
      <c r="M494" s="44">
        <v>10</v>
      </c>
      <c r="N494" s="4"/>
    </row>
    <row r="495" spans="2:14" x14ac:dyDescent="0.25">
      <c r="B495" s="28">
        <v>173</v>
      </c>
      <c r="C495" s="4" t="s">
        <v>340</v>
      </c>
      <c r="D495" s="4">
        <v>2020</v>
      </c>
      <c r="E495" s="4">
        <v>11137143</v>
      </c>
      <c r="F495" s="4" t="s">
        <v>32</v>
      </c>
      <c r="G495" s="4" t="s">
        <v>32</v>
      </c>
      <c r="H495" s="4" t="s">
        <v>67</v>
      </c>
      <c r="I495" s="44">
        <v>1</v>
      </c>
      <c r="J495" s="45">
        <v>4850</v>
      </c>
      <c r="K495" s="45">
        <v>2425</v>
      </c>
      <c r="L495" s="45">
        <v>4850</v>
      </c>
      <c r="M495" s="44">
        <v>10</v>
      </c>
      <c r="N495" s="4"/>
    </row>
    <row r="496" spans="2:14" x14ac:dyDescent="0.25">
      <c r="B496" s="28">
        <v>174</v>
      </c>
      <c r="C496" s="4" t="s">
        <v>341</v>
      </c>
      <c r="D496" s="4">
        <v>2020</v>
      </c>
      <c r="E496" s="4">
        <v>11137144</v>
      </c>
      <c r="F496" s="4" t="s">
        <v>32</v>
      </c>
      <c r="G496" s="4" t="s">
        <v>32</v>
      </c>
      <c r="H496" s="4" t="s">
        <v>67</v>
      </c>
      <c r="I496" s="44">
        <v>1</v>
      </c>
      <c r="J496" s="45">
        <v>2500</v>
      </c>
      <c r="K496" s="45">
        <v>1250</v>
      </c>
      <c r="L496" s="45">
        <v>2500</v>
      </c>
      <c r="M496" s="44">
        <v>10</v>
      </c>
      <c r="N496" s="4"/>
    </row>
    <row r="497" spans="2:15" x14ac:dyDescent="0.25">
      <c r="B497" s="28">
        <v>175</v>
      </c>
      <c r="C497" s="4" t="s">
        <v>342</v>
      </c>
      <c r="D497" s="4">
        <v>2020</v>
      </c>
      <c r="E497" s="4">
        <v>11136176</v>
      </c>
      <c r="F497" s="4" t="s">
        <v>32</v>
      </c>
      <c r="G497" s="4" t="s">
        <v>32</v>
      </c>
      <c r="H497" s="4" t="s">
        <v>67</v>
      </c>
      <c r="I497" s="44">
        <v>27</v>
      </c>
      <c r="J497" s="45">
        <v>12690</v>
      </c>
      <c r="K497" s="45">
        <v>6345</v>
      </c>
      <c r="L497" s="45">
        <v>12690</v>
      </c>
      <c r="M497" s="44">
        <v>10</v>
      </c>
      <c r="N497" s="4"/>
    </row>
    <row r="498" spans="2:15" hidden="1" x14ac:dyDescent="0.25">
      <c r="B498" s="28">
        <v>176</v>
      </c>
      <c r="C498" s="40" t="s">
        <v>156</v>
      </c>
      <c r="D498" s="28"/>
      <c r="E498" s="28"/>
      <c r="F498" s="28"/>
      <c r="G498" s="28"/>
      <c r="H498" s="28"/>
      <c r="I498" s="28"/>
      <c r="J498" s="73">
        <v>269964.28999999998</v>
      </c>
      <c r="K498" s="73">
        <f>SUM(K323:K497)</f>
        <v>135018.65</v>
      </c>
      <c r="L498" s="74">
        <f>SUM(L323:L497)</f>
        <v>269964.28999999998</v>
      </c>
      <c r="M498" s="28"/>
      <c r="N498" s="28"/>
      <c r="O498" s="17"/>
    </row>
    <row r="499" spans="2:15" hidden="1" x14ac:dyDescent="0.25">
      <c r="B499" s="28">
        <v>178</v>
      </c>
      <c r="C499" s="28"/>
      <c r="D499" s="28"/>
      <c r="E499" s="58"/>
      <c r="F499" s="28"/>
      <c r="G499" s="28"/>
      <c r="H499" s="28"/>
      <c r="I499" s="28"/>
      <c r="J499" s="28"/>
      <c r="K499" s="28"/>
      <c r="L499" s="28"/>
      <c r="M499" s="28"/>
      <c r="N499" s="28"/>
    </row>
    <row r="500" spans="2:15" x14ac:dyDescent="0.25">
      <c r="B500" s="28"/>
      <c r="C500" s="58">
        <v>1114</v>
      </c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</row>
    <row r="501" spans="2:15" x14ac:dyDescent="0.25">
      <c r="B501" s="28">
        <v>1</v>
      </c>
      <c r="C501" s="4" t="s">
        <v>344</v>
      </c>
      <c r="D501" s="4">
        <v>2001</v>
      </c>
      <c r="E501" s="4">
        <v>11142001</v>
      </c>
      <c r="F501" s="4" t="s">
        <v>32</v>
      </c>
      <c r="G501" s="4" t="s">
        <v>32</v>
      </c>
      <c r="H501" s="4" t="s">
        <v>67</v>
      </c>
      <c r="I501" s="44">
        <v>21</v>
      </c>
      <c r="J501" s="45">
        <v>105</v>
      </c>
      <c r="K501" s="45">
        <v>52.5</v>
      </c>
      <c r="L501" s="45">
        <v>105</v>
      </c>
      <c r="M501" s="44">
        <v>10</v>
      </c>
      <c r="N501" s="4"/>
    </row>
    <row r="502" spans="2:15" x14ac:dyDescent="0.25">
      <c r="B502" s="28">
        <v>2</v>
      </c>
      <c r="C502" s="4" t="s">
        <v>345</v>
      </c>
      <c r="D502" s="4">
        <v>2001</v>
      </c>
      <c r="E502" s="4">
        <v>11142002</v>
      </c>
      <c r="F502" s="4" t="s">
        <v>32</v>
      </c>
      <c r="G502" s="4" t="s">
        <v>32</v>
      </c>
      <c r="H502" s="4" t="s">
        <v>67</v>
      </c>
      <c r="I502" s="44">
        <v>76</v>
      </c>
      <c r="J502" s="45">
        <v>4256</v>
      </c>
      <c r="K502" s="45">
        <v>2128</v>
      </c>
      <c r="L502" s="45">
        <v>4256</v>
      </c>
      <c r="M502" s="44">
        <v>10</v>
      </c>
      <c r="N502" s="4"/>
    </row>
    <row r="503" spans="2:15" x14ac:dyDescent="0.25">
      <c r="B503" s="28">
        <v>3</v>
      </c>
      <c r="C503" s="4" t="s">
        <v>346</v>
      </c>
      <c r="D503" s="4">
        <v>2001</v>
      </c>
      <c r="E503" s="4">
        <v>11142003</v>
      </c>
      <c r="F503" s="4" t="s">
        <v>32</v>
      </c>
      <c r="G503" s="4" t="s">
        <v>32</v>
      </c>
      <c r="H503" s="4" t="s">
        <v>67</v>
      </c>
      <c r="I503" s="44">
        <v>100</v>
      </c>
      <c r="J503" s="45">
        <v>2200</v>
      </c>
      <c r="K503" s="45">
        <v>1100</v>
      </c>
      <c r="L503" s="45">
        <v>2200</v>
      </c>
      <c r="M503" s="44">
        <v>10</v>
      </c>
      <c r="N503" s="4"/>
    </row>
    <row r="504" spans="2:15" x14ac:dyDescent="0.25">
      <c r="B504" s="28">
        <v>4</v>
      </c>
      <c r="C504" s="4" t="s">
        <v>347</v>
      </c>
      <c r="D504" s="4">
        <v>2001</v>
      </c>
      <c r="E504" s="4">
        <v>11142004</v>
      </c>
      <c r="F504" s="4" t="s">
        <v>32</v>
      </c>
      <c r="G504" s="4" t="s">
        <v>32</v>
      </c>
      <c r="H504" s="4" t="s">
        <v>67</v>
      </c>
      <c r="I504" s="44">
        <v>104</v>
      </c>
      <c r="J504" s="45">
        <v>1144</v>
      </c>
      <c r="K504" s="45">
        <v>572</v>
      </c>
      <c r="L504" s="45">
        <v>1144</v>
      </c>
      <c r="M504" s="44">
        <v>10</v>
      </c>
      <c r="N504" s="4"/>
    </row>
    <row r="505" spans="2:15" x14ac:dyDescent="0.25">
      <c r="B505" s="28">
        <v>5</v>
      </c>
      <c r="C505" s="4" t="s">
        <v>348</v>
      </c>
      <c r="D505" s="4">
        <v>2001</v>
      </c>
      <c r="E505" s="4">
        <v>11142005</v>
      </c>
      <c r="F505" s="4" t="s">
        <v>32</v>
      </c>
      <c r="G505" s="4" t="s">
        <v>32</v>
      </c>
      <c r="H505" s="4" t="s">
        <v>67</v>
      </c>
      <c r="I505" s="44">
        <v>93</v>
      </c>
      <c r="J505" s="45">
        <v>465</v>
      </c>
      <c r="K505" s="45">
        <v>233</v>
      </c>
      <c r="L505" s="45">
        <v>465</v>
      </c>
      <c r="M505" s="44">
        <v>10</v>
      </c>
      <c r="N505" s="4"/>
    </row>
    <row r="506" spans="2:15" x14ac:dyDescent="0.25">
      <c r="B506" s="28">
        <v>6</v>
      </c>
      <c r="C506" s="4" t="s">
        <v>349</v>
      </c>
      <c r="D506" s="4">
        <v>2001</v>
      </c>
      <c r="E506" s="4">
        <v>11144006</v>
      </c>
      <c r="F506" s="4" t="s">
        <v>32</v>
      </c>
      <c r="G506" s="4" t="s">
        <v>32</v>
      </c>
      <c r="H506" s="4" t="s">
        <v>67</v>
      </c>
      <c r="I506" s="44">
        <v>10</v>
      </c>
      <c r="J506" s="45">
        <v>440</v>
      </c>
      <c r="K506" s="45">
        <v>220</v>
      </c>
      <c r="L506" s="45">
        <v>440</v>
      </c>
      <c r="M506" s="44">
        <v>10</v>
      </c>
      <c r="N506" s="4"/>
    </row>
    <row r="507" spans="2:15" x14ac:dyDescent="0.25">
      <c r="B507" s="28">
        <v>7</v>
      </c>
      <c r="C507" s="4" t="s">
        <v>350</v>
      </c>
      <c r="D507" s="4">
        <v>2001</v>
      </c>
      <c r="E507" s="4">
        <v>11142007</v>
      </c>
      <c r="F507" s="4" t="s">
        <v>32</v>
      </c>
      <c r="G507" s="4" t="s">
        <v>32</v>
      </c>
      <c r="H507" s="4" t="s">
        <v>67</v>
      </c>
      <c r="I507" s="44">
        <v>69</v>
      </c>
      <c r="J507" s="45">
        <v>1104</v>
      </c>
      <c r="K507" s="45">
        <v>552</v>
      </c>
      <c r="L507" s="45">
        <v>1104</v>
      </c>
      <c r="M507" s="44">
        <v>10</v>
      </c>
      <c r="N507" s="4"/>
    </row>
    <row r="508" spans="2:15" x14ac:dyDescent="0.25">
      <c r="B508" s="28">
        <v>8</v>
      </c>
      <c r="C508" s="4" t="s">
        <v>351</v>
      </c>
      <c r="D508" s="4">
        <v>2001</v>
      </c>
      <c r="E508" s="4">
        <v>11142008</v>
      </c>
      <c r="F508" s="4" t="s">
        <v>32</v>
      </c>
      <c r="G508" s="4" t="s">
        <v>32</v>
      </c>
      <c r="H508" s="4" t="s">
        <v>67</v>
      </c>
      <c r="I508" s="44">
        <v>88</v>
      </c>
      <c r="J508" s="45">
        <v>2024</v>
      </c>
      <c r="K508" s="45">
        <v>1012</v>
      </c>
      <c r="L508" s="45">
        <v>2024</v>
      </c>
      <c r="M508" s="44">
        <v>10</v>
      </c>
      <c r="N508" s="4"/>
    </row>
    <row r="509" spans="2:15" x14ac:dyDescent="0.25">
      <c r="B509" s="28">
        <v>9</v>
      </c>
      <c r="C509" s="4" t="s">
        <v>352</v>
      </c>
      <c r="D509" s="4">
        <v>2005</v>
      </c>
      <c r="E509" s="4">
        <v>11142009</v>
      </c>
      <c r="F509" s="4" t="s">
        <v>32</v>
      </c>
      <c r="G509" s="4" t="s">
        <v>32</v>
      </c>
      <c r="H509" s="4" t="s">
        <v>270</v>
      </c>
      <c r="I509" s="44">
        <v>10</v>
      </c>
      <c r="J509" s="45">
        <v>330</v>
      </c>
      <c r="K509" s="45">
        <v>165</v>
      </c>
      <c r="L509" s="45">
        <v>330</v>
      </c>
      <c r="M509" s="44">
        <v>10</v>
      </c>
      <c r="N509" s="4"/>
    </row>
    <row r="510" spans="2:15" x14ac:dyDescent="0.25">
      <c r="B510" s="28">
        <v>10</v>
      </c>
      <c r="C510" s="4" t="s">
        <v>353</v>
      </c>
      <c r="D510" s="4">
        <v>2008</v>
      </c>
      <c r="E510" s="4">
        <v>11141004</v>
      </c>
      <c r="F510" s="4" t="s">
        <v>32</v>
      </c>
      <c r="G510" s="4" t="s">
        <v>32</v>
      </c>
      <c r="H510" s="4" t="s">
        <v>67</v>
      </c>
      <c r="I510" s="44">
        <v>2</v>
      </c>
      <c r="J510" s="45">
        <v>110</v>
      </c>
      <c r="K510" s="45">
        <v>55</v>
      </c>
      <c r="L510" s="45">
        <v>110</v>
      </c>
      <c r="M510" s="44">
        <v>10</v>
      </c>
      <c r="N510" s="4"/>
    </row>
    <row r="511" spans="2:15" x14ac:dyDescent="0.25">
      <c r="B511" s="28">
        <v>11</v>
      </c>
      <c r="C511" s="4" t="s">
        <v>354</v>
      </c>
      <c r="D511" s="4">
        <v>2008</v>
      </c>
      <c r="E511" s="4">
        <v>11141005</v>
      </c>
      <c r="F511" s="4" t="s">
        <v>32</v>
      </c>
      <c r="G511" s="4" t="s">
        <v>32</v>
      </c>
      <c r="H511" s="4" t="s">
        <v>67</v>
      </c>
      <c r="I511" s="44">
        <v>4</v>
      </c>
      <c r="J511" s="45">
        <v>189</v>
      </c>
      <c r="K511" s="45">
        <v>94</v>
      </c>
      <c r="L511" s="45">
        <v>189</v>
      </c>
      <c r="M511" s="44">
        <v>10</v>
      </c>
      <c r="N511" s="4"/>
    </row>
    <row r="512" spans="2:15" x14ac:dyDescent="0.25">
      <c r="B512" s="28">
        <v>12</v>
      </c>
      <c r="C512" s="4" t="s">
        <v>352</v>
      </c>
      <c r="D512" s="4">
        <v>2008</v>
      </c>
      <c r="E512" s="4">
        <v>11142011</v>
      </c>
      <c r="F512" s="4" t="s">
        <v>32</v>
      </c>
      <c r="G512" s="4" t="s">
        <v>32</v>
      </c>
      <c r="H512" s="4" t="s">
        <v>270</v>
      </c>
      <c r="I512" s="44">
        <v>13</v>
      </c>
      <c r="J512" s="45">
        <v>780</v>
      </c>
      <c r="K512" s="45">
        <v>390</v>
      </c>
      <c r="L512" s="45">
        <v>780</v>
      </c>
      <c r="M512" s="44">
        <v>10</v>
      </c>
      <c r="N512" s="4"/>
    </row>
    <row r="513" spans="2:14" x14ac:dyDescent="0.25">
      <c r="B513" s="28">
        <v>13</v>
      </c>
      <c r="C513" s="4" t="s">
        <v>355</v>
      </c>
      <c r="D513" s="4">
        <v>2010</v>
      </c>
      <c r="E513" s="4">
        <v>11142019</v>
      </c>
      <c r="F513" s="4" t="s">
        <v>32</v>
      </c>
      <c r="G513" s="4" t="s">
        <v>32</v>
      </c>
      <c r="H513" s="4" t="s">
        <v>67</v>
      </c>
      <c r="I513" s="44">
        <v>24</v>
      </c>
      <c r="J513" s="45">
        <v>1440</v>
      </c>
      <c r="K513" s="45">
        <v>720</v>
      </c>
      <c r="L513" s="45">
        <v>1440</v>
      </c>
      <c r="M513" s="44">
        <v>10</v>
      </c>
      <c r="N513" s="4"/>
    </row>
    <row r="514" spans="2:14" x14ac:dyDescent="0.25">
      <c r="B514" s="28">
        <v>14</v>
      </c>
      <c r="C514" s="4" t="s">
        <v>356</v>
      </c>
      <c r="D514" s="4">
        <v>2010</v>
      </c>
      <c r="E514" s="4">
        <v>11142019</v>
      </c>
      <c r="F514" s="4" t="s">
        <v>32</v>
      </c>
      <c r="G514" s="4" t="s">
        <v>32</v>
      </c>
      <c r="H514" s="4" t="s">
        <v>67</v>
      </c>
      <c r="I514" s="44">
        <v>24</v>
      </c>
      <c r="J514" s="45">
        <v>1440</v>
      </c>
      <c r="K514" s="45">
        <v>720</v>
      </c>
      <c r="L514" s="45">
        <v>1440</v>
      </c>
      <c r="M514" s="44">
        <v>10</v>
      </c>
      <c r="N514" s="4"/>
    </row>
    <row r="515" spans="2:14" x14ac:dyDescent="0.25">
      <c r="B515" s="28">
        <v>15</v>
      </c>
      <c r="C515" s="4" t="s">
        <v>357</v>
      </c>
      <c r="D515" s="4">
        <v>2010</v>
      </c>
      <c r="E515" s="4">
        <v>11142022</v>
      </c>
      <c r="F515" s="4" t="s">
        <v>32</v>
      </c>
      <c r="G515" s="4" t="s">
        <v>32</v>
      </c>
      <c r="H515" s="4" t="s">
        <v>67</v>
      </c>
      <c r="I515" s="44">
        <v>20</v>
      </c>
      <c r="J515" s="45">
        <v>1700</v>
      </c>
      <c r="K515" s="45">
        <v>850</v>
      </c>
      <c r="L515" s="45">
        <v>1700</v>
      </c>
      <c r="M515" s="44">
        <v>10</v>
      </c>
      <c r="N515" s="4"/>
    </row>
    <row r="516" spans="2:14" x14ac:dyDescent="0.25">
      <c r="B516" s="28">
        <v>16</v>
      </c>
      <c r="C516" s="4" t="s">
        <v>358</v>
      </c>
      <c r="D516" s="4">
        <v>2010</v>
      </c>
      <c r="E516" s="4">
        <v>11142020</v>
      </c>
      <c r="F516" s="4" t="s">
        <v>32</v>
      </c>
      <c r="G516" s="4" t="s">
        <v>32</v>
      </c>
      <c r="H516" s="4" t="s">
        <v>67</v>
      </c>
      <c r="I516" s="44">
        <v>31</v>
      </c>
      <c r="J516" s="45">
        <v>2170</v>
      </c>
      <c r="K516" s="45">
        <v>1085</v>
      </c>
      <c r="L516" s="45">
        <v>2170</v>
      </c>
      <c r="M516" s="44">
        <v>10</v>
      </c>
      <c r="N516" s="4"/>
    </row>
    <row r="517" spans="2:14" x14ac:dyDescent="0.25">
      <c r="B517" s="28">
        <v>17</v>
      </c>
      <c r="C517" s="4" t="s">
        <v>358</v>
      </c>
      <c r="D517" s="4">
        <v>2010</v>
      </c>
      <c r="E517" s="4">
        <v>11142021</v>
      </c>
      <c r="F517" s="4" t="s">
        <v>32</v>
      </c>
      <c r="G517" s="4" t="s">
        <v>32</v>
      </c>
      <c r="H517" s="4" t="s">
        <v>67</v>
      </c>
      <c r="I517" s="44">
        <v>14</v>
      </c>
      <c r="J517" s="45">
        <v>1190</v>
      </c>
      <c r="K517" s="45">
        <v>595</v>
      </c>
      <c r="L517" s="45">
        <v>1190</v>
      </c>
      <c r="M517" s="44">
        <v>10</v>
      </c>
      <c r="N517" s="4"/>
    </row>
    <row r="518" spans="2:14" x14ac:dyDescent="0.25">
      <c r="B518" s="28">
        <v>18</v>
      </c>
      <c r="C518" s="4" t="s">
        <v>359</v>
      </c>
      <c r="D518" s="4">
        <v>2010</v>
      </c>
      <c r="E518" s="4">
        <v>11142023</v>
      </c>
      <c r="F518" s="4" t="s">
        <v>32</v>
      </c>
      <c r="G518" s="4" t="s">
        <v>32</v>
      </c>
      <c r="H518" s="4" t="s">
        <v>270</v>
      </c>
      <c r="I518" s="44">
        <v>24</v>
      </c>
      <c r="J518" s="45">
        <v>2040</v>
      </c>
      <c r="K518" s="45">
        <v>1020</v>
      </c>
      <c r="L518" s="45">
        <v>2040</v>
      </c>
      <c r="M518" s="44">
        <v>10</v>
      </c>
      <c r="N518" s="4"/>
    </row>
    <row r="519" spans="2:14" x14ac:dyDescent="0.25">
      <c r="B519" s="28">
        <v>19</v>
      </c>
      <c r="C519" s="4" t="s">
        <v>353</v>
      </c>
      <c r="D519" s="4">
        <v>2011</v>
      </c>
      <c r="E519" s="4">
        <v>11141012</v>
      </c>
      <c r="F519" s="4" t="s">
        <v>32</v>
      </c>
      <c r="G519" s="4" t="s">
        <v>32</v>
      </c>
      <c r="H519" s="4" t="s">
        <v>67</v>
      </c>
      <c r="I519" s="44">
        <v>15</v>
      </c>
      <c r="J519" s="45">
        <v>1095</v>
      </c>
      <c r="K519" s="45">
        <v>547</v>
      </c>
      <c r="L519" s="45">
        <v>1095</v>
      </c>
      <c r="M519" s="44">
        <v>10</v>
      </c>
      <c r="N519" s="4"/>
    </row>
    <row r="520" spans="2:14" x14ac:dyDescent="0.25">
      <c r="B520" s="28">
        <v>20</v>
      </c>
      <c r="C520" s="4" t="s">
        <v>354</v>
      </c>
      <c r="D520" s="4">
        <v>2011</v>
      </c>
      <c r="E520" s="4">
        <v>11141013</v>
      </c>
      <c r="F520" s="4" t="s">
        <v>32</v>
      </c>
      <c r="G520" s="4" t="s">
        <v>32</v>
      </c>
      <c r="H520" s="4" t="s">
        <v>67</v>
      </c>
      <c r="I520" s="44">
        <v>1</v>
      </c>
      <c r="J520" s="45">
        <v>78</v>
      </c>
      <c r="K520" s="45">
        <v>39</v>
      </c>
      <c r="L520" s="45">
        <v>78</v>
      </c>
      <c r="M520" s="44">
        <v>10</v>
      </c>
      <c r="N520" s="4"/>
    </row>
    <row r="521" spans="2:14" x14ac:dyDescent="0.25">
      <c r="B521" s="28">
        <v>21</v>
      </c>
      <c r="C521" s="4" t="s">
        <v>360</v>
      </c>
      <c r="D521" s="4">
        <v>2013</v>
      </c>
      <c r="E521" s="4">
        <v>11142024</v>
      </c>
      <c r="F521" s="4" t="s">
        <v>32</v>
      </c>
      <c r="G521" s="4" t="s">
        <v>32</v>
      </c>
      <c r="H521" s="4" t="s">
        <v>67</v>
      </c>
      <c r="I521" s="44">
        <v>27</v>
      </c>
      <c r="J521" s="45">
        <v>621</v>
      </c>
      <c r="K521" s="45">
        <v>310</v>
      </c>
      <c r="L521" s="45">
        <v>621</v>
      </c>
      <c r="M521" s="44">
        <v>10</v>
      </c>
      <c r="N521" s="4"/>
    </row>
    <row r="522" spans="2:14" x14ac:dyDescent="0.25">
      <c r="B522" s="28">
        <v>22</v>
      </c>
      <c r="C522" s="4" t="s">
        <v>347</v>
      </c>
      <c r="D522" s="4">
        <v>2013</v>
      </c>
      <c r="E522" s="4">
        <v>11142025</v>
      </c>
      <c r="F522" s="4" t="s">
        <v>32</v>
      </c>
      <c r="G522" s="4" t="s">
        <v>32</v>
      </c>
      <c r="H522" s="4" t="s">
        <v>67</v>
      </c>
      <c r="I522" s="44">
        <v>27</v>
      </c>
      <c r="J522" s="45">
        <v>1215</v>
      </c>
      <c r="K522" s="45">
        <v>608</v>
      </c>
      <c r="L522" s="45">
        <v>1215</v>
      </c>
      <c r="M522" s="44">
        <v>10</v>
      </c>
      <c r="N522" s="4"/>
    </row>
    <row r="523" spans="2:14" x14ac:dyDescent="0.25">
      <c r="B523" s="28">
        <v>23</v>
      </c>
      <c r="C523" s="4" t="s">
        <v>350</v>
      </c>
      <c r="D523" s="4">
        <v>2013</v>
      </c>
      <c r="E523" s="4">
        <v>11142026</v>
      </c>
      <c r="F523" s="4" t="s">
        <v>32</v>
      </c>
      <c r="G523" s="4" t="s">
        <v>32</v>
      </c>
      <c r="H523" s="4" t="s">
        <v>67</v>
      </c>
      <c r="I523" s="44">
        <v>27</v>
      </c>
      <c r="J523" s="45">
        <v>2160</v>
      </c>
      <c r="K523" s="45">
        <v>1080</v>
      </c>
      <c r="L523" s="45">
        <v>2160</v>
      </c>
      <c r="M523" s="44">
        <v>10</v>
      </c>
      <c r="N523" s="4"/>
    </row>
    <row r="524" spans="2:14" x14ac:dyDescent="0.25">
      <c r="B524" s="28">
        <v>24</v>
      </c>
      <c r="C524" s="4" t="s">
        <v>361</v>
      </c>
      <c r="D524" s="4">
        <v>2017</v>
      </c>
      <c r="E524" s="4">
        <v>11141014</v>
      </c>
      <c r="F524" s="4" t="s">
        <v>32</v>
      </c>
      <c r="G524" s="4" t="s">
        <v>32</v>
      </c>
      <c r="H524" s="4" t="s">
        <v>67</v>
      </c>
      <c r="I524" s="44">
        <v>9</v>
      </c>
      <c r="J524" s="45">
        <v>2475</v>
      </c>
      <c r="K524" s="45">
        <v>1237.5</v>
      </c>
      <c r="L524" s="45">
        <v>2475</v>
      </c>
      <c r="M524" s="44">
        <v>10</v>
      </c>
      <c r="N524" s="4"/>
    </row>
    <row r="525" spans="2:14" x14ac:dyDescent="0.25">
      <c r="B525" s="28">
        <v>25</v>
      </c>
      <c r="C525" s="4" t="s">
        <v>362</v>
      </c>
      <c r="D525" s="4">
        <v>2017</v>
      </c>
      <c r="E525" s="4">
        <v>11141015</v>
      </c>
      <c r="F525" s="4" t="s">
        <v>32</v>
      </c>
      <c r="G525" s="4" t="s">
        <v>32</v>
      </c>
      <c r="H525" s="4" t="s">
        <v>67</v>
      </c>
      <c r="I525" s="44">
        <v>3</v>
      </c>
      <c r="J525" s="45">
        <v>390</v>
      </c>
      <c r="K525" s="45">
        <v>195</v>
      </c>
      <c r="L525" s="45">
        <v>390</v>
      </c>
      <c r="M525" s="44">
        <v>10</v>
      </c>
      <c r="N525" s="4"/>
    </row>
    <row r="526" spans="2:14" x14ac:dyDescent="0.25">
      <c r="B526" s="28">
        <v>26</v>
      </c>
      <c r="C526" s="4" t="s">
        <v>363</v>
      </c>
      <c r="D526" s="4">
        <v>2017</v>
      </c>
      <c r="E526" s="4">
        <v>11141016</v>
      </c>
      <c r="F526" s="4" t="s">
        <v>32</v>
      </c>
      <c r="G526" s="4" t="s">
        <v>32</v>
      </c>
      <c r="H526" s="4" t="s">
        <v>67</v>
      </c>
      <c r="I526" s="44">
        <v>1</v>
      </c>
      <c r="J526" s="45">
        <v>15</v>
      </c>
      <c r="K526" s="45">
        <v>7.5</v>
      </c>
      <c r="L526" s="45">
        <v>15</v>
      </c>
      <c r="M526" s="44">
        <v>10</v>
      </c>
      <c r="N526" s="4"/>
    </row>
    <row r="527" spans="2:14" x14ac:dyDescent="0.25">
      <c r="B527" s="28">
        <v>27</v>
      </c>
      <c r="C527" s="4" t="s">
        <v>363</v>
      </c>
      <c r="D527" s="4">
        <v>2017</v>
      </c>
      <c r="E527" s="4">
        <v>11141017</v>
      </c>
      <c r="F527" s="4" t="s">
        <v>32</v>
      </c>
      <c r="G527" s="4" t="s">
        <v>32</v>
      </c>
      <c r="H527" s="4" t="s">
        <v>67</v>
      </c>
      <c r="I527" s="44">
        <v>1</v>
      </c>
      <c r="J527" s="45">
        <v>20</v>
      </c>
      <c r="K527" s="45">
        <v>10</v>
      </c>
      <c r="L527" s="45">
        <v>20</v>
      </c>
      <c r="M527" s="44">
        <v>10</v>
      </c>
      <c r="N527" s="4"/>
    </row>
    <row r="528" spans="2:14" ht="24" x14ac:dyDescent="0.25">
      <c r="B528" s="28">
        <v>28</v>
      </c>
      <c r="C528" s="4" t="s">
        <v>364</v>
      </c>
      <c r="D528" s="4">
        <v>2019</v>
      </c>
      <c r="E528" s="4">
        <v>11142027</v>
      </c>
      <c r="F528" s="4" t="s">
        <v>32</v>
      </c>
      <c r="G528" s="4" t="s">
        <v>32</v>
      </c>
      <c r="H528" s="4" t="s">
        <v>67</v>
      </c>
      <c r="I528" s="44">
        <v>70</v>
      </c>
      <c r="J528" s="45">
        <v>21000</v>
      </c>
      <c r="K528" s="45">
        <v>10500</v>
      </c>
      <c r="L528" s="45">
        <v>21000</v>
      </c>
      <c r="M528" s="44">
        <v>10</v>
      </c>
      <c r="N528" s="4"/>
    </row>
    <row r="529" spans="2:14" x14ac:dyDescent="0.25">
      <c r="B529" s="28">
        <v>29</v>
      </c>
      <c r="C529" s="4" t="s">
        <v>353</v>
      </c>
      <c r="D529" s="4">
        <v>2020</v>
      </c>
      <c r="E529" s="4">
        <v>11141018</v>
      </c>
      <c r="F529" s="4" t="s">
        <v>32</v>
      </c>
      <c r="G529" s="4" t="s">
        <v>32</v>
      </c>
      <c r="H529" s="4" t="s">
        <v>67</v>
      </c>
      <c r="I529" s="44">
        <v>16</v>
      </c>
      <c r="J529" s="45">
        <v>4736</v>
      </c>
      <c r="K529" s="45">
        <v>2368</v>
      </c>
      <c r="L529" s="45">
        <v>4736</v>
      </c>
      <c r="M529" s="44">
        <v>10</v>
      </c>
      <c r="N529" s="4"/>
    </row>
    <row r="530" spans="2:14" x14ac:dyDescent="0.25">
      <c r="B530" s="28">
        <v>30</v>
      </c>
      <c r="C530" s="4" t="s">
        <v>365</v>
      </c>
      <c r="D530" s="4">
        <v>2020</v>
      </c>
      <c r="E530" s="4">
        <v>11142028</v>
      </c>
      <c r="F530" s="4" t="s">
        <v>32</v>
      </c>
      <c r="G530" s="4" t="s">
        <v>32</v>
      </c>
      <c r="H530" s="4" t="s">
        <v>67</v>
      </c>
      <c r="I530" s="44">
        <v>70</v>
      </c>
      <c r="J530" s="45">
        <v>7000</v>
      </c>
      <c r="K530" s="45">
        <v>3500</v>
      </c>
      <c r="L530" s="45">
        <v>7000</v>
      </c>
      <c r="M530" s="44">
        <v>10</v>
      </c>
      <c r="N530" s="4"/>
    </row>
    <row r="531" spans="2:14" x14ac:dyDescent="0.25">
      <c r="B531" s="28">
        <v>31</v>
      </c>
      <c r="C531" s="4" t="s">
        <v>366</v>
      </c>
      <c r="D531" s="4">
        <v>2020</v>
      </c>
      <c r="E531" s="4">
        <v>11142029</v>
      </c>
      <c r="F531" s="4" t="s">
        <v>32</v>
      </c>
      <c r="G531" s="4" t="s">
        <v>32</v>
      </c>
      <c r="H531" s="4" t="s">
        <v>67</v>
      </c>
      <c r="I531" s="44">
        <v>70</v>
      </c>
      <c r="J531" s="45">
        <v>7000</v>
      </c>
      <c r="K531" s="45">
        <v>3500</v>
      </c>
      <c r="L531" s="45">
        <v>7000</v>
      </c>
      <c r="M531" s="44">
        <v>10</v>
      </c>
      <c r="N531" s="4"/>
    </row>
    <row r="532" spans="2:14" ht="24" x14ac:dyDescent="0.25">
      <c r="B532" s="28">
        <v>32</v>
      </c>
      <c r="C532" s="4" t="s">
        <v>367</v>
      </c>
      <c r="D532" s="4">
        <v>2020</v>
      </c>
      <c r="E532" s="4">
        <v>11143001</v>
      </c>
      <c r="F532" s="4" t="s">
        <v>32</v>
      </c>
      <c r="G532" s="4" t="s">
        <v>32</v>
      </c>
      <c r="H532" s="4" t="s">
        <v>67</v>
      </c>
      <c r="I532" s="44">
        <v>12</v>
      </c>
      <c r="J532" s="45">
        <v>15000</v>
      </c>
      <c r="K532" s="45">
        <v>7500</v>
      </c>
      <c r="L532" s="45">
        <v>15000</v>
      </c>
      <c r="M532" s="44">
        <v>10</v>
      </c>
      <c r="N532" s="4"/>
    </row>
    <row r="533" spans="2:14" x14ac:dyDescent="0.25">
      <c r="B533" s="28">
        <v>33</v>
      </c>
      <c r="C533" s="4" t="s">
        <v>368</v>
      </c>
      <c r="D533" s="4">
        <v>2020</v>
      </c>
      <c r="E533" s="4">
        <v>11142030</v>
      </c>
      <c r="F533" s="4" t="s">
        <v>32</v>
      </c>
      <c r="G533" s="4" t="s">
        <v>32</v>
      </c>
      <c r="H533" s="4" t="s">
        <v>67</v>
      </c>
      <c r="I533" s="44">
        <v>16</v>
      </c>
      <c r="J533" s="45">
        <v>3520</v>
      </c>
      <c r="K533" s="45">
        <v>1760</v>
      </c>
      <c r="L533" s="45">
        <v>3520</v>
      </c>
      <c r="M533" s="44">
        <v>10</v>
      </c>
      <c r="N533" s="4"/>
    </row>
    <row r="534" spans="2:14" x14ac:dyDescent="0.25">
      <c r="B534" s="28">
        <v>34</v>
      </c>
      <c r="C534" s="4" t="s">
        <v>369</v>
      </c>
      <c r="D534" s="4">
        <v>2020</v>
      </c>
      <c r="E534" s="4">
        <v>11142031</v>
      </c>
      <c r="F534" s="4" t="s">
        <v>32</v>
      </c>
      <c r="G534" s="4" t="s">
        <v>32</v>
      </c>
      <c r="H534" s="4" t="s">
        <v>67</v>
      </c>
      <c r="I534" s="44">
        <v>16</v>
      </c>
      <c r="J534" s="45">
        <v>1440</v>
      </c>
      <c r="K534" s="45">
        <v>720</v>
      </c>
      <c r="L534" s="45">
        <v>1440</v>
      </c>
      <c r="M534" s="44">
        <v>10</v>
      </c>
      <c r="N534" s="4"/>
    </row>
    <row r="535" spans="2:14" x14ac:dyDescent="0.25">
      <c r="B535" s="28">
        <v>35</v>
      </c>
      <c r="C535" s="4" t="s">
        <v>370</v>
      </c>
      <c r="D535" s="4">
        <v>2020</v>
      </c>
      <c r="E535" s="4">
        <v>11142032</v>
      </c>
      <c r="F535" s="4" t="s">
        <v>32</v>
      </c>
      <c r="G535" s="4" t="s">
        <v>32</v>
      </c>
      <c r="H535" s="4" t="s">
        <v>67</v>
      </c>
      <c r="I535" s="44">
        <v>40</v>
      </c>
      <c r="J535" s="45">
        <v>11200</v>
      </c>
      <c r="K535" s="45">
        <v>5600</v>
      </c>
      <c r="L535" s="45">
        <v>11200</v>
      </c>
      <c r="M535" s="44">
        <v>10</v>
      </c>
      <c r="N535" s="4"/>
    </row>
    <row r="536" spans="2:14" x14ac:dyDescent="0.25">
      <c r="B536" s="28">
        <v>36</v>
      </c>
      <c r="C536" s="4" t="s">
        <v>353</v>
      </c>
      <c r="D536" s="4">
        <v>2020</v>
      </c>
      <c r="E536" s="4">
        <v>11141019</v>
      </c>
      <c r="F536" s="4" t="s">
        <v>32</v>
      </c>
      <c r="G536" s="4" t="s">
        <v>32</v>
      </c>
      <c r="H536" s="4" t="s">
        <v>67</v>
      </c>
      <c r="I536" s="44">
        <v>4</v>
      </c>
      <c r="J536" s="45">
        <v>1192</v>
      </c>
      <c r="K536" s="45">
        <v>596</v>
      </c>
      <c r="L536" s="45">
        <v>1192</v>
      </c>
      <c r="M536" s="44">
        <v>10</v>
      </c>
      <c r="N536" s="4"/>
    </row>
    <row r="537" spans="2:14" hidden="1" x14ac:dyDescent="0.25">
      <c r="B537" s="28">
        <v>37</v>
      </c>
      <c r="C537" s="40" t="s">
        <v>371</v>
      </c>
      <c r="D537" s="28"/>
      <c r="E537" s="28"/>
      <c r="F537" s="28"/>
      <c r="G537" s="28"/>
      <c r="H537" s="28"/>
      <c r="I537" s="28"/>
      <c r="J537" s="73">
        <f>SUM(J501:J536)</f>
        <v>103284</v>
      </c>
      <c r="K537" s="73">
        <f>SUM(K501:K536)</f>
        <v>51641.5</v>
      </c>
      <c r="L537" s="74">
        <f>SUM(L501:L536)</f>
        <v>103284</v>
      </c>
      <c r="M537" s="28"/>
      <c r="N537" s="28"/>
    </row>
    <row r="538" spans="2:14" hidden="1" x14ac:dyDescent="0.25">
      <c r="B538" s="28">
        <v>38</v>
      </c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</row>
    <row r="539" spans="2:14" hidden="1" x14ac:dyDescent="0.25">
      <c r="B539" s="28"/>
      <c r="C539" s="58" t="s">
        <v>372</v>
      </c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</row>
    <row r="540" spans="2:14" hidden="1" x14ac:dyDescent="0.25"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</row>
    <row r="541" spans="2:14" hidden="1" x14ac:dyDescent="0.25">
      <c r="B541" s="28"/>
      <c r="C541" s="58">
        <v>1013</v>
      </c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</row>
    <row r="542" spans="2:14" hidden="1" x14ac:dyDescent="0.25">
      <c r="B542" s="28">
        <v>483</v>
      </c>
      <c r="C542" s="4" t="s">
        <v>373</v>
      </c>
      <c r="D542" s="4">
        <v>1956</v>
      </c>
      <c r="E542" s="4">
        <v>101310007</v>
      </c>
      <c r="F542" s="4" t="s">
        <v>32</v>
      </c>
      <c r="G542" s="4" t="s">
        <v>32</v>
      </c>
      <c r="H542" s="4" t="s">
        <v>67</v>
      </c>
      <c r="I542" s="44">
        <v>1</v>
      </c>
      <c r="J542" s="45">
        <v>35300</v>
      </c>
      <c r="K542" s="45">
        <v>35300</v>
      </c>
      <c r="L542" s="45">
        <v>35300</v>
      </c>
      <c r="M542" s="44">
        <v>50</v>
      </c>
      <c r="N542" s="4"/>
    </row>
    <row r="543" spans="2:14" hidden="1" x14ac:dyDescent="0.25">
      <c r="B543" s="28"/>
      <c r="C543" s="40" t="s">
        <v>39</v>
      </c>
      <c r="D543" s="28"/>
      <c r="E543" s="28"/>
      <c r="F543" s="28"/>
      <c r="G543" s="28"/>
      <c r="H543" s="28"/>
      <c r="I543" s="28"/>
      <c r="J543" s="51">
        <v>35300</v>
      </c>
      <c r="K543" s="51">
        <v>35300</v>
      </c>
      <c r="L543" s="51">
        <v>35300</v>
      </c>
      <c r="M543" s="28"/>
      <c r="N543" s="28"/>
    </row>
    <row r="544" spans="2:14" hidden="1" x14ac:dyDescent="0.25"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</row>
    <row r="545" spans="2:15" hidden="1" x14ac:dyDescent="0.25"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</row>
    <row r="546" spans="2:15" hidden="1" x14ac:dyDescent="0.25">
      <c r="B546" s="28"/>
      <c r="C546" s="58">
        <v>1014</v>
      </c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</row>
    <row r="547" spans="2:15" hidden="1" x14ac:dyDescent="0.25">
      <c r="B547" s="28">
        <v>484</v>
      </c>
      <c r="C547" s="4" t="s">
        <v>586</v>
      </c>
      <c r="D547" s="4">
        <v>1997</v>
      </c>
      <c r="E547" s="4">
        <v>101410002</v>
      </c>
      <c r="F547" s="4" t="s">
        <v>32</v>
      </c>
      <c r="G547" s="4" t="s">
        <v>32</v>
      </c>
      <c r="H547" s="4" t="s">
        <v>67</v>
      </c>
      <c r="I547" s="44">
        <v>1</v>
      </c>
      <c r="J547" s="45">
        <v>704</v>
      </c>
      <c r="K547" s="45">
        <v>704</v>
      </c>
      <c r="L547" s="45">
        <v>704</v>
      </c>
      <c r="M547" s="44">
        <v>10</v>
      </c>
      <c r="N547" s="4"/>
    </row>
    <row r="548" spans="2:15" hidden="1" x14ac:dyDescent="0.25">
      <c r="B548" s="28">
        <v>485</v>
      </c>
      <c r="C548" s="4" t="s">
        <v>374</v>
      </c>
      <c r="D548" s="4">
        <v>2014</v>
      </c>
      <c r="E548" s="4">
        <v>101480008</v>
      </c>
      <c r="F548" s="4" t="s">
        <v>32</v>
      </c>
      <c r="G548" s="4" t="s">
        <v>32</v>
      </c>
      <c r="H548" s="4" t="s">
        <v>67</v>
      </c>
      <c r="I548" s="44">
        <v>1</v>
      </c>
      <c r="J548" s="45">
        <v>4575</v>
      </c>
      <c r="K548" s="45">
        <v>4575</v>
      </c>
      <c r="L548" s="45">
        <v>4575</v>
      </c>
      <c r="M548" s="44">
        <v>10</v>
      </c>
      <c r="N548" s="4"/>
    </row>
    <row r="549" spans="2:15" hidden="1" x14ac:dyDescent="0.25">
      <c r="B549" s="28">
        <v>486</v>
      </c>
      <c r="C549" s="4" t="s">
        <v>375</v>
      </c>
      <c r="D549" s="4">
        <v>2016</v>
      </c>
      <c r="E549" s="4">
        <v>101480009</v>
      </c>
      <c r="F549" s="4" t="s">
        <v>32</v>
      </c>
      <c r="G549" s="4" t="s">
        <v>32</v>
      </c>
      <c r="H549" s="4" t="s">
        <v>67</v>
      </c>
      <c r="I549" s="44">
        <v>1</v>
      </c>
      <c r="J549" s="45">
        <v>9600</v>
      </c>
      <c r="K549" s="45">
        <v>4000</v>
      </c>
      <c r="L549" s="45">
        <v>9600</v>
      </c>
      <c r="M549" s="44">
        <v>10</v>
      </c>
      <c r="N549" s="4"/>
    </row>
    <row r="550" spans="2:15" hidden="1" x14ac:dyDescent="0.25">
      <c r="B550" s="28">
        <v>487</v>
      </c>
      <c r="C550" s="4" t="s">
        <v>376</v>
      </c>
      <c r="D550" s="4">
        <v>2020</v>
      </c>
      <c r="E550" s="4">
        <v>101480010</v>
      </c>
      <c r="F550" s="4" t="s">
        <v>32</v>
      </c>
      <c r="G550" s="4" t="s">
        <v>32</v>
      </c>
      <c r="H550" s="4" t="s">
        <v>67</v>
      </c>
      <c r="I550" s="44">
        <v>1</v>
      </c>
      <c r="J550" s="45">
        <v>10000</v>
      </c>
      <c r="K550" s="45">
        <v>833.33</v>
      </c>
      <c r="L550" s="45">
        <v>10000</v>
      </c>
      <c r="M550" s="44">
        <v>10</v>
      </c>
      <c r="N550" s="4"/>
    </row>
    <row r="551" spans="2:15" hidden="1" x14ac:dyDescent="0.25">
      <c r="B551" s="28"/>
      <c r="C551" s="40" t="s">
        <v>46</v>
      </c>
      <c r="D551" s="28"/>
      <c r="E551" s="28"/>
      <c r="F551" s="28"/>
      <c r="G551" s="28"/>
      <c r="H551" s="28"/>
      <c r="I551" s="28"/>
      <c r="J551" s="50">
        <f>SUM(J547:J550)</f>
        <v>24879</v>
      </c>
      <c r="K551" s="50">
        <f>SUM(K547:K550)</f>
        <v>10112.33</v>
      </c>
      <c r="L551" s="26">
        <f>SUM(L547:L550)</f>
        <v>24879</v>
      </c>
      <c r="M551" s="28"/>
      <c r="N551" s="28"/>
      <c r="O551" s="10"/>
    </row>
    <row r="552" spans="2:15" hidden="1" x14ac:dyDescent="0.25"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</row>
    <row r="553" spans="2:15" hidden="1" x14ac:dyDescent="0.25">
      <c r="B553" s="28"/>
      <c r="C553" s="58">
        <v>1113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</row>
    <row r="554" spans="2:15" hidden="1" x14ac:dyDescent="0.25">
      <c r="B554" s="28">
        <v>488</v>
      </c>
      <c r="C554" s="4" t="s">
        <v>377</v>
      </c>
      <c r="D554" s="4">
        <v>1979</v>
      </c>
      <c r="E554" s="4">
        <v>11134001</v>
      </c>
      <c r="F554" s="4" t="s">
        <v>378</v>
      </c>
      <c r="G554" s="4" t="s">
        <v>32</v>
      </c>
      <c r="H554" s="4" t="s">
        <v>67</v>
      </c>
      <c r="I554" s="44">
        <v>1</v>
      </c>
      <c r="J554" s="45">
        <v>217</v>
      </c>
      <c r="K554" s="45">
        <v>109</v>
      </c>
      <c r="L554" s="45">
        <v>217</v>
      </c>
      <c r="M554" s="44">
        <v>10</v>
      </c>
      <c r="N554" s="4"/>
    </row>
    <row r="555" spans="2:15" hidden="1" x14ac:dyDescent="0.25">
      <c r="B555" s="28">
        <v>489</v>
      </c>
      <c r="C555" s="4" t="s">
        <v>379</v>
      </c>
      <c r="D555" s="4">
        <v>1979</v>
      </c>
      <c r="E555" s="4">
        <v>11136015</v>
      </c>
      <c r="F555" s="4" t="s">
        <v>32</v>
      </c>
      <c r="G555" s="4" t="s">
        <v>32</v>
      </c>
      <c r="H555" s="4" t="s">
        <v>67</v>
      </c>
      <c r="I555" s="44">
        <v>2</v>
      </c>
      <c r="J555" s="45">
        <v>214</v>
      </c>
      <c r="K555" s="45">
        <v>107</v>
      </c>
      <c r="L555" s="45">
        <v>214</v>
      </c>
      <c r="M555" s="44">
        <v>10</v>
      </c>
      <c r="N555" s="4"/>
    </row>
    <row r="556" spans="2:15" hidden="1" x14ac:dyDescent="0.25">
      <c r="B556" s="28">
        <v>490</v>
      </c>
      <c r="C556" s="4" t="s">
        <v>380</v>
      </c>
      <c r="D556" s="4">
        <v>1975</v>
      </c>
      <c r="E556" s="4">
        <v>11136015</v>
      </c>
      <c r="F556" s="4" t="s">
        <v>32</v>
      </c>
      <c r="G556" s="4" t="s">
        <v>32</v>
      </c>
      <c r="H556" s="4" t="s">
        <v>67</v>
      </c>
      <c r="I556" s="44">
        <v>1</v>
      </c>
      <c r="J556" s="45">
        <v>219</v>
      </c>
      <c r="K556" s="45">
        <v>110</v>
      </c>
      <c r="L556" s="45">
        <v>219</v>
      </c>
      <c r="M556" s="44">
        <v>10</v>
      </c>
      <c r="N556" s="4"/>
    </row>
    <row r="557" spans="2:15" hidden="1" x14ac:dyDescent="0.25">
      <c r="B557" s="28">
        <v>491</v>
      </c>
      <c r="C557" s="4" t="s">
        <v>381</v>
      </c>
      <c r="D557" s="4">
        <v>1974</v>
      </c>
      <c r="E557" s="4">
        <v>11136017</v>
      </c>
      <c r="F557" s="4" t="s">
        <v>32</v>
      </c>
      <c r="G557" s="4" t="s">
        <v>32</v>
      </c>
      <c r="H557" s="4" t="s">
        <v>67</v>
      </c>
      <c r="I557" s="44">
        <v>1</v>
      </c>
      <c r="J557" s="45">
        <v>121</v>
      </c>
      <c r="K557" s="45">
        <v>61</v>
      </c>
      <c r="L557" s="45">
        <v>121</v>
      </c>
      <c r="M557" s="44">
        <v>10</v>
      </c>
      <c r="N557" s="4"/>
    </row>
    <row r="558" spans="2:15" hidden="1" x14ac:dyDescent="0.25">
      <c r="B558" s="28">
        <v>492</v>
      </c>
      <c r="C558" s="4" t="s">
        <v>382</v>
      </c>
      <c r="D558" s="4">
        <v>1982</v>
      </c>
      <c r="E558" s="4">
        <v>11136019</v>
      </c>
      <c r="F558" s="4" t="s">
        <v>32</v>
      </c>
      <c r="G558" s="4" t="s">
        <v>32</v>
      </c>
      <c r="H558" s="4" t="s">
        <v>36</v>
      </c>
      <c r="I558" s="47">
        <v>22.45</v>
      </c>
      <c r="J558" s="45">
        <v>242</v>
      </c>
      <c r="K558" s="45">
        <v>121</v>
      </c>
      <c r="L558" s="45">
        <v>242</v>
      </c>
      <c r="M558" s="44">
        <v>10</v>
      </c>
      <c r="N558" s="4"/>
    </row>
    <row r="559" spans="2:15" hidden="1" x14ac:dyDescent="0.25">
      <c r="B559" s="28">
        <v>493</v>
      </c>
      <c r="C559" s="4" t="s">
        <v>383</v>
      </c>
      <c r="D559" s="4">
        <v>1976</v>
      </c>
      <c r="E559" s="4">
        <v>11136020</v>
      </c>
      <c r="F559" s="4" t="s">
        <v>32</v>
      </c>
      <c r="G559" s="4" t="s">
        <v>32</v>
      </c>
      <c r="H559" s="4" t="s">
        <v>36</v>
      </c>
      <c r="I559" s="47">
        <v>3.85</v>
      </c>
      <c r="J559" s="45">
        <v>31.99</v>
      </c>
      <c r="K559" s="45">
        <v>16</v>
      </c>
      <c r="L559" s="45">
        <v>31.99</v>
      </c>
      <c r="M559" s="44">
        <v>10</v>
      </c>
      <c r="N559" s="4"/>
    </row>
    <row r="560" spans="2:15" hidden="1" x14ac:dyDescent="0.25">
      <c r="B560" s="28">
        <v>494</v>
      </c>
      <c r="C560" s="4" t="s">
        <v>384</v>
      </c>
      <c r="D560" s="4">
        <v>1978</v>
      </c>
      <c r="E560" s="4">
        <v>11136021</v>
      </c>
      <c r="F560" s="4" t="s">
        <v>32</v>
      </c>
      <c r="G560" s="4" t="s">
        <v>32</v>
      </c>
      <c r="H560" s="4" t="s">
        <v>36</v>
      </c>
      <c r="I560" s="44">
        <v>7</v>
      </c>
      <c r="J560" s="45">
        <v>18.600000000000001</v>
      </c>
      <c r="K560" s="45">
        <v>9.33</v>
      </c>
      <c r="L560" s="45">
        <v>18.600000000000001</v>
      </c>
      <c r="M560" s="44">
        <v>10</v>
      </c>
      <c r="N560" s="4"/>
    </row>
    <row r="561" spans="2:14" hidden="1" x14ac:dyDescent="0.25">
      <c r="B561" s="28">
        <v>495</v>
      </c>
      <c r="C561" s="4" t="s">
        <v>219</v>
      </c>
      <c r="D561" s="4">
        <v>2005</v>
      </c>
      <c r="E561" s="4">
        <v>11137035</v>
      </c>
      <c r="F561" s="4" t="s">
        <v>32</v>
      </c>
      <c r="G561" s="4" t="s">
        <v>32</v>
      </c>
      <c r="H561" s="4" t="s">
        <v>67</v>
      </c>
      <c r="I561" s="44">
        <v>1</v>
      </c>
      <c r="J561" s="45">
        <v>254</v>
      </c>
      <c r="K561" s="45">
        <v>127</v>
      </c>
      <c r="L561" s="45">
        <v>254</v>
      </c>
      <c r="M561" s="44">
        <v>10</v>
      </c>
      <c r="N561" s="4"/>
    </row>
    <row r="562" spans="2:14" hidden="1" x14ac:dyDescent="0.25">
      <c r="B562" s="28">
        <v>496</v>
      </c>
      <c r="C562" s="4" t="s">
        <v>385</v>
      </c>
      <c r="D562" s="4">
        <v>2008</v>
      </c>
      <c r="E562" s="4">
        <v>11136057</v>
      </c>
      <c r="F562" s="4" t="s">
        <v>32</v>
      </c>
      <c r="G562" s="4" t="s">
        <v>32</v>
      </c>
      <c r="H562" s="4" t="s">
        <v>67</v>
      </c>
      <c r="I562" s="44">
        <v>2</v>
      </c>
      <c r="J562" s="45">
        <v>340</v>
      </c>
      <c r="K562" s="45">
        <v>170</v>
      </c>
      <c r="L562" s="45">
        <v>340</v>
      </c>
      <c r="M562" s="44">
        <v>10</v>
      </c>
      <c r="N562" s="4"/>
    </row>
    <row r="563" spans="2:14" hidden="1" x14ac:dyDescent="0.25">
      <c r="B563" s="28">
        <v>497</v>
      </c>
      <c r="C563" s="4" t="s">
        <v>386</v>
      </c>
      <c r="D563" s="4">
        <v>2008</v>
      </c>
      <c r="E563" s="4">
        <v>11136063</v>
      </c>
      <c r="F563" s="4" t="s">
        <v>32</v>
      </c>
      <c r="G563" s="4" t="s">
        <v>32</v>
      </c>
      <c r="H563" s="4" t="s">
        <v>67</v>
      </c>
      <c r="I563" s="44">
        <v>10</v>
      </c>
      <c r="J563" s="45">
        <v>590</v>
      </c>
      <c r="K563" s="45">
        <v>295</v>
      </c>
      <c r="L563" s="45">
        <v>590</v>
      </c>
      <c r="M563" s="44">
        <v>10</v>
      </c>
      <c r="N563" s="4"/>
    </row>
    <row r="564" spans="2:14" hidden="1" x14ac:dyDescent="0.25">
      <c r="B564" s="28">
        <v>498</v>
      </c>
      <c r="C564" s="4" t="s">
        <v>387</v>
      </c>
      <c r="D564" s="4">
        <v>2009</v>
      </c>
      <c r="E564" s="4">
        <v>11136063</v>
      </c>
      <c r="F564" s="4" t="s">
        <v>32</v>
      </c>
      <c r="G564" s="4" t="s">
        <v>32</v>
      </c>
      <c r="H564" s="4" t="s">
        <v>67</v>
      </c>
      <c r="I564" s="44">
        <v>6</v>
      </c>
      <c r="J564" s="45">
        <v>330</v>
      </c>
      <c r="K564" s="45">
        <v>165</v>
      </c>
      <c r="L564" s="45">
        <v>330</v>
      </c>
      <c r="M564" s="44">
        <v>10</v>
      </c>
      <c r="N564" s="4"/>
    </row>
    <row r="565" spans="2:14" hidden="1" x14ac:dyDescent="0.25">
      <c r="B565" s="28">
        <v>499</v>
      </c>
      <c r="C565" s="4" t="s">
        <v>388</v>
      </c>
      <c r="D565" s="4">
        <v>2009</v>
      </c>
      <c r="E565" s="4">
        <v>11137089</v>
      </c>
      <c r="F565" s="4" t="s">
        <v>32</v>
      </c>
      <c r="G565" s="4" t="s">
        <v>32</v>
      </c>
      <c r="H565" s="4" t="s">
        <v>67</v>
      </c>
      <c r="I565" s="44">
        <v>1</v>
      </c>
      <c r="J565" s="45">
        <v>832</v>
      </c>
      <c r="K565" s="45">
        <v>416</v>
      </c>
      <c r="L565" s="45">
        <v>832</v>
      </c>
      <c r="M565" s="44">
        <v>10</v>
      </c>
      <c r="N565" s="4"/>
    </row>
    <row r="566" spans="2:14" hidden="1" x14ac:dyDescent="0.25">
      <c r="B566" s="28">
        <v>500</v>
      </c>
      <c r="C566" s="4" t="s">
        <v>223</v>
      </c>
      <c r="D566" s="4">
        <v>1982</v>
      </c>
      <c r="E566" s="4">
        <v>11136064</v>
      </c>
      <c r="F566" s="4" t="s">
        <v>32</v>
      </c>
      <c r="G566" s="4" t="s">
        <v>32</v>
      </c>
      <c r="H566" s="4" t="s">
        <v>67</v>
      </c>
      <c r="I566" s="44">
        <v>4</v>
      </c>
      <c r="J566" s="45">
        <v>600</v>
      </c>
      <c r="K566" s="45">
        <v>300</v>
      </c>
      <c r="L566" s="45">
        <v>600</v>
      </c>
      <c r="M566" s="44">
        <v>10</v>
      </c>
      <c r="N566" s="4"/>
    </row>
    <row r="567" spans="2:14" hidden="1" x14ac:dyDescent="0.25">
      <c r="B567" s="28">
        <v>501</v>
      </c>
      <c r="C567" s="4" t="s">
        <v>389</v>
      </c>
      <c r="D567" s="4">
        <v>1974</v>
      </c>
      <c r="E567" s="4">
        <v>11136065</v>
      </c>
      <c r="F567" s="4" t="s">
        <v>32</v>
      </c>
      <c r="G567" s="4" t="s">
        <v>32</v>
      </c>
      <c r="H567" s="4" t="s">
        <v>67</v>
      </c>
      <c r="I567" s="44">
        <v>6</v>
      </c>
      <c r="J567" s="45">
        <v>300</v>
      </c>
      <c r="K567" s="45">
        <v>150</v>
      </c>
      <c r="L567" s="45">
        <v>300</v>
      </c>
      <c r="M567" s="44">
        <v>10</v>
      </c>
      <c r="N567" s="4"/>
    </row>
    <row r="568" spans="2:14" hidden="1" x14ac:dyDescent="0.25">
      <c r="B568" s="28">
        <v>502</v>
      </c>
      <c r="C568" s="4" t="s">
        <v>390</v>
      </c>
      <c r="D568" s="4">
        <v>1979</v>
      </c>
      <c r="E568" s="4">
        <v>11136066</v>
      </c>
      <c r="F568" s="4" t="s">
        <v>32</v>
      </c>
      <c r="G568" s="4" t="s">
        <v>32</v>
      </c>
      <c r="H568" s="4" t="s">
        <v>67</v>
      </c>
      <c r="I568" s="44">
        <v>4</v>
      </c>
      <c r="J568" s="45">
        <v>200</v>
      </c>
      <c r="K568" s="45">
        <v>100</v>
      </c>
      <c r="L568" s="45">
        <v>200</v>
      </c>
      <c r="M568" s="44">
        <v>10</v>
      </c>
      <c r="N568" s="4"/>
    </row>
    <row r="569" spans="2:14" hidden="1" x14ac:dyDescent="0.25">
      <c r="B569" s="28">
        <v>503</v>
      </c>
      <c r="C569" s="4" t="s">
        <v>391</v>
      </c>
      <c r="D569" s="4">
        <v>1979</v>
      </c>
      <c r="E569" s="4">
        <v>11136067</v>
      </c>
      <c r="F569" s="4" t="s">
        <v>32</v>
      </c>
      <c r="G569" s="4" t="s">
        <v>32</v>
      </c>
      <c r="H569" s="4" t="s">
        <v>67</v>
      </c>
      <c r="I569" s="44">
        <v>23</v>
      </c>
      <c r="J569" s="45">
        <v>460</v>
      </c>
      <c r="K569" s="45">
        <v>230</v>
      </c>
      <c r="L569" s="45">
        <v>460</v>
      </c>
      <c r="M569" s="44">
        <v>10</v>
      </c>
      <c r="N569" s="4"/>
    </row>
    <row r="570" spans="2:14" hidden="1" x14ac:dyDescent="0.25">
      <c r="B570" s="28">
        <v>504</v>
      </c>
      <c r="C570" s="4" t="s">
        <v>392</v>
      </c>
      <c r="D570" s="4">
        <v>1979</v>
      </c>
      <c r="E570" s="4">
        <v>11137090</v>
      </c>
      <c r="F570" s="4" t="s">
        <v>32</v>
      </c>
      <c r="G570" s="4" t="s">
        <v>32</v>
      </c>
      <c r="H570" s="4" t="s">
        <v>67</v>
      </c>
      <c r="I570" s="44">
        <v>1</v>
      </c>
      <c r="J570" s="45">
        <v>200</v>
      </c>
      <c r="K570" s="45">
        <v>100</v>
      </c>
      <c r="L570" s="45">
        <v>200</v>
      </c>
      <c r="M570" s="44">
        <v>10</v>
      </c>
      <c r="N570" s="4"/>
    </row>
    <row r="571" spans="2:14" hidden="1" x14ac:dyDescent="0.25">
      <c r="B571" s="28">
        <v>505</v>
      </c>
      <c r="C571" s="4" t="s">
        <v>393</v>
      </c>
      <c r="D571" s="4">
        <v>1979</v>
      </c>
      <c r="E571" s="4">
        <v>11136068</v>
      </c>
      <c r="F571" s="4" t="s">
        <v>32</v>
      </c>
      <c r="G571" s="4" t="s">
        <v>32</v>
      </c>
      <c r="H571" s="4" t="s">
        <v>67</v>
      </c>
      <c r="I571" s="44">
        <v>7</v>
      </c>
      <c r="J571" s="45">
        <v>490</v>
      </c>
      <c r="K571" s="45">
        <v>245</v>
      </c>
      <c r="L571" s="45">
        <v>490</v>
      </c>
      <c r="M571" s="44">
        <v>10</v>
      </c>
      <c r="N571" s="4"/>
    </row>
    <row r="572" spans="2:14" hidden="1" x14ac:dyDescent="0.25">
      <c r="B572" s="28">
        <v>506</v>
      </c>
      <c r="C572" s="4" t="s">
        <v>394</v>
      </c>
      <c r="D572" s="4">
        <v>1980</v>
      </c>
      <c r="E572" s="4">
        <v>11136069</v>
      </c>
      <c r="F572" s="4" t="s">
        <v>32</v>
      </c>
      <c r="G572" s="4" t="s">
        <v>32</v>
      </c>
      <c r="H572" s="4" t="s">
        <v>67</v>
      </c>
      <c r="I572" s="44">
        <v>15</v>
      </c>
      <c r="J572" s="45">
        <v>150</v>
      </c>
      <c r="K572" s="45">
        <v>75</v>
      </c>
      <c r="L572" s="45">
        <v>150</v>
      </c>
      <c r="M572" s="44">
        <v>10</v>
      </c>
      <c r="N572" s="4"/>
    </row>
    <row r="573" spans="2:14" hidden="1" x14ac:dyDescent="0.25">
      <c r="B573" s="28">
        <v>507</v>
      </c>
      <c r="C573" s="4" t="s">
        <v>395</v>
      </c>
      <c r="D573" s="4">
        <v>1981</v>
      </c>
      <c r="E573" s="4">
        <v>11136070</v>
      </c>
      <c r="F573" s="4" t="s">
        <v>32</v>
      </c>
      <c r="G573" s="4" t="s">
        <v>32</v>
      </c>
      <c r="H573" s="4" t="s">
        <v>67</v>
      </c>
      <c r="I573" s="44">
        <v>8</v>
      </c>
      <c r="J573" s="45">
        <v>270</v>
      </c>
      <c r="K573" s="45">
        <v>135</v>
      </c>
      <c r="L573" s="45">
        <v>270</v>
      </c>
      <c r="M573" s="44">
        <v>10</v>
      </c>
      <c r="N573" s="4"/>
    </row>
    <row r="574" spans="2:14" hidden="1" x14ac:dyDescent="0.25">
      <c r="B574" s="28">
        <v>508</v>
      </c>
      <c r="C574" s="4" t="s">
        <v>396</v>
      </c>
      <c r="D574" s="4">
        <v>1983</v>
      </c>
      <c r="E574" s="4">
        <v>11136071</v>
      </c>
      <c r="F574" s="4" t="s">
        <v>32</v>
      </c>
      <c r="G574" s="4" t="s">
        <v>32</v>
      </c>
      <c r="H574" s="4" t="s">
        <v>67</v>
      </c>
      <c r="I574" s="44">
        <v>1</v>
      </c>
      <c r="J574" s="45">
        <v>200</v>
      </c>
      <c r="K574" s="45">
        <v>100</v>
      </c>
      <c r="L574" s="45">
        <v>200</v>
      </c>
      <c r="M574" s="44">
        <v>10</v>
      </c>
      <c r="N574" s="4"/>
    </row>
    <row r="575" spans="2:14" hidden="1" x14ac:dyDescent="0.25">
      <c r="B575" s="28">
        <v>509</v>
      </c>
      <c r="C575" s="4" t="s">
        <v>397</v>
      </c>
      <c r="D575" s="4">
        <v>1979</v>
      </c>
      <c r="E575" s="4">
        <v>11136072</v>
      </c>
      <c r="F575" s="4" t="s">
        <v>32</v>
      </c>
      <c r="G575" s="4" t="s">
        <v>32</v>
      </c>
      <c r="H575" s="4" t="s">
        <v>67</v>
      </c>
      <c r="I575" s="44">
        <v>3</v>
      </c>
      <c r="J575" s="45">
        <v>150</v>
      </c>
      <c r="K575" s="45">
        <v>75</v>
      </c>
      <c r="L575" s="45">
        <v>150</v>
      </c>
      <c r="M575" s="44">
        <v>10</v>
      </c>
      <c r="N575" s="4"/>
    </row>
    <row r="576" spans="2:14" hidden="1" x14ac:dyDescent="0.25">
      <c r="B576" s="28">
        <v>510</v>
      </c>
      <c r="C576" s="4" t="s">
        <v>222</v>
      </c>
      <c r="D576" s="4">
        <v>1980</v>
      </c>
      <c r="E576" s="4">
        <v>11136073</v>
      </c>
      <c r="F576" s="4" t="s">
        <v>32</v>
      </c>
      <c r="G576" s="4" t="s">
        <v>32</v>
      </c>
      <c r="H576" s="4" t="s">
        <v>67</v>
      </c>
      <c r="I576" s="44">
        <v>1</v>
      </c>
      <c r="J576" s="45">
        <v>70</v>
      </c>
      <c r="K576" s="45">
        <v>35</v>
      </c>
      <c r="L576" s="45">
        <v>70</v>
      </c>
      <c r="M576" s="44">
        <v>10</v>
      </c>
      <c r="N576" s="4"/>
    </row>
    <row r="577" spans="2:14" hidden="1" x14ac:dyDescent="0.25">
      <c r="B577" s="28">
        <v>511</v>
      </c>
      <c r="C577" s="4" t="s">
        <v>398</v>
      </c>
      <c r="D577" s="4">
        <v>1982</v>
      </c>
      <c r="E577" s="4">
        <v>11136074</v>
      </c>
      <c r="F577" s="4" t="s">
        <v>32</v>
      </c>
      <c r="G577" s="4" t="s">
        <v>32</v>
      </c>
      <c r="H577" s="4" t="s">
        <v>67</v>
      </c>
      <c r="I577" s="44">
        <v>3</v>
      </c>
      <c r="J577" s="45">
        <v>130</v>
      </c>
      <c r="K577" s="45">
        <v>65</v>
      </c>
      <c r="L577" s="45">
        <v>130</v>
      </c>
      <c r="M577" s="44">
        <v>10</v>
      </c>
      <c r="N577" s="4"/>
    </row>
    <row r="578" spans="2:14" hidden="1" x14ac:dyDescent="0.25">
      <c r="B578" s="28">
        <v>512</v>
      </c>
      <c r="C578" s="4" t="s">
        <v>399</v>
      </c>
      <c r="D578" s="4">
        <v>1983</v>
      </c>
      <c r="E578" s="4">
        <v>11136075</v>
      </c>
      <c r="F578" s="4" t="s">
        <v>32</v>
      </c>
      <c r="G578" s="4" t="s">
        <v>32</v>
      </c>
      <c r="H578" s="4" t="s">
        <v>67</v>
      </c>
      <c r="I578" s="44">
        <v>3</v>
      </c>
      <c r="J578" s="45">
        <v>150</v>
      </c>
      <c r="K578" s="45">
        <v>75</v>
      </c>
      <c r="L578" s="45">
        <v>150</v>
      </c>
      <c r="M578" s="44">
        <v>10</v>
      </c>
      <c r="N578" s="4"/>
    </row>
    <row r="579" spans="2:14" hidden="1" x14ac:dyDescent="0.25">
      <c r="B579" s="28">
        <v>513</v>
      </c>
      <c r="C579" s="4" t="s">
        <v>223</v>
      </c>
      <c r="D579" s="4">
        <v>1983</v>
      </c>
      <c r="E579" s="4">
        <v>11136076</v>
      </c>
      <c r="F579" s="4" t="s">
        <v>32</v>
      </c>
      <c r="G579" s="4" t="s">
        <v>32</v>
      </c>
      <c r="H579" s="4" t="s">
        <v>67</v>
      </c>
      <c r="I579" s="44">
        <v>2</v>
      </c>
      <c r="J579" s="45">
        <v>400</v>
      </c>
      <c r="K579" s="45">
        <v>200</v>
      </c>
      <c r="L579" s="45">
        <v>400</v>
      </c>
      <c r="M579" s="44">
        <v>10</v>
      </c>
      <c r="N579" s="4"/>
    </row>
    <row r="580" spans="2:14" hidden="1" x14ac:dyDescent="0.25">
      <c r="B580" s="28">
        <v>514</v>
      </c>
      <c r="C580" s="4" t="s">
        <v>393</v>
      </c>
      <c r="D580" s="4">
        <v>1980</v>
      </c>
      <c r="E580" s="4">
        <v>11136077</v>
      </c>
      <c r="F580" s="4" t="s">
        <v>32</v>
      </c>
      <c r="G580" s="4" t="s">
        <v>32</v>
      </c>
      <c r="H580" s="4" t="s">
        <v>67</v>
      </c>
      <c r="I580" s="44">
        <v>2</v>
      </c>
      <c r="J580" s="45">
        <v>120</v>
      </c>
      <c r="K580" s="45">
        <v>60</v>
      </c>
      <c r="L580" s="45">
        <v>120</v>
      </c>
      <c r="M580" s="44">
        <v>10</v>
      </c>
      <c r="N580" s="4"/>
    </row>
    <row r="581" spans="2:14" hidden="1" x14ac:dyDescent="0.25">
      <c r="B581" s="28">
        <v>515</v>
      </c>
      <c r="C581" s="4" t="s">
        <v>400</v>
      </c>
      <c r="D581" s="4">
        <v>1990</v>
      </c>
      <c r="E581" s="4">
        <v>11136078</v>
      </c>
      <c r="F581" s="4" t="s">
        <v>32</v>
      </c>
      <c r="G581" s="4" t="s">
        <v>32</v>
      </c>
      <c r="H581" s="4" t="s">
        <v>67</v>
      </c>
      <c r="I581" s="44">
        <v>2</v>
      </c>
      <c r="J581" s="45">
        <v>200</v>
      </c>
      <c r="K581" s="45">
        <v>100</v>
      </c>
      <c r="L581" s="45">
        <v>200</v>
      </c>
      <c r="M581" s="44">
        <v>10</v>
      </c>
      <c r="N581" s="4"/>
    </row>
    <row r="582" spans="2:14" hidden="1" x14ac:dyDescent="0.25">
      <c r="B582" s="28">
        <v>516</v>
      </c>
      <c r="C582" s="4" t="s">
        <v>401</v>
      </c>
      <c r="D582" s="4">
        <v>1990</v>
      </c>
      <c r="E582" s="4">
        <v>11136079</v>
      </c>
      <c r="F582" s="4" t="s">
        <v>32</v>
      </c>
      <c r="G582" s="4" t="s">
        <v>32</v>
      </c>
      <c r="H582" s="4" t="s">
        <v>67</v>
      </c>
      <c r="I582" s="44">
        <v>1</v>
      </c>
      <c r="J582" s="45">
        <v>120</v>
      </c>
      <c r="K582" s="45">
        <v>60</v>
      </c>
      <c r="L582" s="45">
        <v>120</v>
      </c>
      <c r="M582" s="44">
        <v>10</v>
      </c>
      <c r="N582" s="4"/>
    </row>
    <row r="583" spans="2:14" hidden="1" x14ac:dyDescent="0.25">
      <c r="B583" s="28">
        <v>517</v>
      </c>
      <c r="C583" s="4" t="s">
        <v>402</v>
      </c>
      <c r="D583" s="4">
        <v>1975</v>
      </c>
      <c r="E583" s="4">
        <v>11136081</v>
      </c>
      <c r="F583" s="4" t="s">
        <v>32</v>
      </c>
      <c r="G583" s="4" t="s">
        <v>32</v>
      </c>
      <c r="H583" s="4" t="s">
        <v>67</v>
      </c>
      <c r="I583" s="44">
        <v>1</v>
      </c>
      <c r="J583" s="45">
        <v>70</v>
      </c>
      <c r="K583" s="45">
        <v>35</v>
      </c>
      <c r="L583" s="45">
        <v>70</v>
      </c>
      <c r="M583" s="44">
        <v>10</v>
      </c>
      <c r="N583" s="4"/>
    </row>
    <row r="584" spans="2:14" hidden="1" x14ac:dyDescent="0.25">
      <c r="B584" s="28">
        <v>518</v>
      </c>
      <c r="C584" s="4" t="s">
        <v>403</v>
      </c>
      <c r="D584" s="4">
        <v>1975</v>
      </c>
      <c r="E584" s="4">
        <v>11136081</v>
      </c>
      <c r="F584" s="4" t="s">
        <v>32</v>
      </c>
      <c r="G584" s="4" t="s">
        <v>32</v>
      </c>
      <c r="H584" s="4" t="s">
        <v>67</v>
      </c>
      <c r="I584" s="44">
        <v>1</v>
      </c>
      <c r="J584" s="45">
        <v>60</v>
      </c>
      <c r="K584" s="45">
        <v>30</v>
      </c>
      <c r="L584" s="45">
        <v>60</v>
      </c>
      <c r="M584" s="44">
        <v>10</v>
      </c>
      <c r="N584" s="4"/>
    </row>
    <row r="585" spans="2:14" hidden="1" x14ac:dyDescent="0.25">
      <c r="B585" s="28">
        <v>519</v>
      </c>
      <c r="C585" s="4" t="s">
        <v>266</v>
      </c>
      <c r="D585" s="4">
        <v>2013</v>
      </c>
      <c r="E585" s="4">
        <v>11137091</v>
      </c>
      <c r="F585" s="4" t="s">
        <v>32</v>
      </c>
      <c r="G585" s="4" t="s">
        <v>32</v>
      </c>
      <c r="H585" s="4" t="s">
        <v>67</v>
      </c>
      <c r="I585" s="44">
        <v>1</v>
      </c>
      <c r="J585" s="45">
        <v>300</v>
      </c>
      <c r="K585" s="45">
        <v>150</v>
      </c>
      <c r="L585" s="45">
        <v>300</v>
      </c>
      <c r="M585" s="44">
        <v>10</v>
      </c>
      <c r="N585" s="4"/>
    </row>
    <row r="586" spans="2:14" hidden="1" x14ac:dyDescent="0.25">
      <c r="B586" s="28">
        <v>520</v>
      </c>
      <c r="C586" s="4" t="s">
        <v>267</v>
      </c>
      <c r="D586" s="4">
        <v>2013</v>
      </c>
      <c r="E586" s="4">
        <v>11137092</v>
      </c>
      <c r="F586" s="4" t="s">
        <v>32</v>
      </c>
      <c r="G586" s="4" t="s">
        <v>32</v>
      </c>
      <c r="H586" s="4" t="s">
        <v>67</v>
      </c>
      <c r="I586" s="44">
        <v>1</v>
      </c>
      <c r="J586" s="45">
        <v>160</v>
      </c>
      <c r="K586" s="45">
        <v>80</v>
      </c>
      <c r="L586" s="45">
        <v>160</v>
      </c>
      <c r="M586" s="44">
        <v>10</v>
      </c>
      <c r="N586" s="4"/>
    </row>
    <row r="587" spans="2:14" hidden="1" x14ac:dyDescent="0.25">
      <c r="B587" s="28">
        <v>521</v>
      </c>
      <c r="C587" s="4" t="s">
        <v>404</v>
      </c>
      <c r="D587" s="4">
        <v>2013</v>
      </c>
      <c r="E587" s="4">
        <v>11137093</v>
      </c>
      <c r="F587" s="4" t="s">
        <v>32</v>
      </c>
      <c r="G587" s="4" t="s">
        <v>32</v>
      </c>
      <c r="H587" s="4" t="s">
        <v>67</v>
      </c>
      <c r="I587" s="44">
        <v>1</v>
      </c>
      <c r="J587" s="45">
        <v>57</v>
      </c>
      <c r="K587" s="45">
        <v>28</v>
      </c>
      <c r="L587" s="45">
        <v>57</v>
      </c>
      <c r="M587" s="44">
        <v>10</v>
      </c>
      <c r="N587" s="4"/>
    </row>
    <row r="588" spans="2:14" hidden="1" x14ac:dyDescent="0.25">
      <c r="B588" s="28">
        <v>522</v>
      </c>
      <c r="C588" s="4" t="s">
        <v>405</v>
      </c>
      <c r="D588" s="4">
        <v>2014</v>
      </c>
      <c r="E588" s="4">
        <v>11137094</v>
      </c>
      <c r="F588" s="4" t="s">
        <v>32</v>
      </c>
      <c r="G588" s="4" t="s">
        <v>32</v>
      </c>
      <c r="H588" s="4" t="s">
        <v>67</v>
      </c>
      <c r="I588" s="44">
        <v>1</v>
      </c>
      <c r="J588" s="45">
        <v>1319</v>
      </c>
      <c r="K588" s="45">
        <v>659</v>
      </c>
      <c r="L588" s="45">
        <v>1319</v>
      </c>
      <c r="M588" s="44">
        <v>10</v>
      </c>
      <c r="N588" s="4"/>
    </row>
    <row r="589" spans="2:14" hidden="1" x14ac:dyDescent="0.25">
      <c r="B589" s="28">
        <v>523</v>
      </c>
      <c r="C589" s="4" t="s">
        <v>268</v>
      </c>
      <c r="D589" s="4">
        <v>2014</v>
      </c>
      <c r="E589" s="4">
        <v>11137095</v>
      </c>
      <c r="F589" s="4" t="s">
        <v>32</v>
      </c>
      <c r="G589" s="4" t="s">
        <v>32</v>
      </c>
      <c r="H589" s="4" t="s">
        <v>67</v>
      </c>
      <c r="I589" s="44">
        <v>1</v>
      </c>
      <c r="J589" s="45">
        <v>157</v>
      </c>
      <c r="K589" s="45">
        <v>78</v>
      </c>
      <c r="L589" s="45">
        <v>157</v>
      </c>
      <c r="M589" s="44">
        <v>10</v>
      </c>
      <c r="N589" s="4"/>
    </row>
    <row r="590" spans="2:14" hidden="1" x14ac:dyDescent="0.25">
      <c r="B590" s="28">
        <v>524</v>
      </c>
      <c r="C590" s="4" t="s">
        <v>406</v>
      </c>
      <c r="D590" s="4">
        <v>2016</v>
      </c>
      <c r="E590" s="4">
        <v>11137096</v>
      </c>
      <c r="F590" s="4" t="s">
        <v>32</v>
      </c>
      <c r="G590" s="4" t="s">
        <v>32</v>
      </c>
      <c r="H590" s="4" t="s">
        <v>67</v>
      </c>
      <c r="I590" s="44">
        <v>1</v>
      </c>
      <c r="J590" s="45">
        <v>100</v>
      </c>
      <c r="K590" s="45">
        <v>50</v>
      </c>
      <c r="L590" s="45">
        <v>100</v>
      </c>
      <c r="M590" s="44">
        <v>10</v>
      </c>
      <c r="N590" s="4"/>
    </row>
    <row r="591" spans="2:14" hidden="1" x14ac:dyDescent="0.25">
      <c r="B591" s="28">
        <v>525</v>
      </c>
      <c r="C591" s="4" t="s">
        <v>379</v>
      </c>
      <c r="D591" s="4">
        <v>1979</v>
      </c>
      <c r="E591" s="4">
        <v>11136003</v>
      </c>
      <c r="F591" s="4" t="s">
        <v>32</v>
      </c>
      <c r="G591" s="4" t="s">
        <v>32</v>
      </c>
      <c r="H591" s="4" t="s">
        <v>67</v>
      </c>
      <c r="I591" s="44">
        <v>1</v>
      </c>
      <c r="J591" s="45">
        <v>256</v>
      </c>
      <c r="K591" s="45">
        <v>126</v>
      </c>
      <c r="L591" s="45">
        <v>256</v>
      </c>
      <c r="M591" s="44">
        <v>10</v>
      </c>
      <c r="N591" s="4"/>
    </row>
    <row r="592" spans="2:14" hidden="1" x14ac:dyDescent="0.25">
      <c r="B592" s="28">
        <v>526</v>
      </c>
      <c r="C592" s="4" t="s">
        <v>407</v>
      </c>
      <c r="D592" s="4">
        <v>2019</v>
      </c>
      <c r="E592" s="4">
        <v>11137097</v>
      </c>
      <c r="F592" s="4" t="s">
        <v>32</v>
      </c>
      <c r="G592" s="4" t="s">
        <v>32</v>
      </c>
      <c r="H592" s="4" t="s">
        <v>67</v>
      </c>
      <c r="I592" s="44">
        <v>3</v>
      </c>
      <c r="J592" s="45">
        <v>2100</v>
      </c>
      <c r="K592" s="45">
        <v>1050</v>
      </c>
      <c r="L592" s="45">
        <v>2100</v>
      </c>
      <c r="M592" s="44">
        <v>10</v>
      </c>
      <c r="N592" s="4"/>
    </row>
    <row r="593" spans="2:14" hidden="1" x14ac:dyDescent="0.25">
      <c r="B593" s="28">
        <v>527</v>
      </c>
      <c r="C593" s="4" t="s">
        <v>408</v>
      </c>
      <c r="D593" s="4">
        <v>2019</v>
      </c>
      <c r="E593" s="4">
        <v>11137098</v>
      </c>
      <c r="F593" s="4" t="s">
        <v>32</v>
      </c>
      <c r="G593" s="4" t="s">
        <v>32</v>
      </c>
      <c r="H593" s="4" t="s">
        <v>67</v>
      </c>
      <c r="I593" s="44">
        <v>3</v>
      </c>
      <c r="J593" s="45">
        <v>5400</v>
      </c>
      <c r="K593" s="45">
        <v>2700</v>
      </c>
      <c r="L593" s="45">
        <v>5400</v>
      </c>
      <c r="M593" s="44">
        <v>10</v>
      </c>
      <c r="N593" s="4"/>
    </row>
    <row r="594" spans="2:14" hidden="1" x14ac:dyDescent="0.25">
      <c r="B594" s="28">
        <v>528</v>
      </c>
      <c r="C594" s="4" t="s">
        <v>409</v>
      </c>
      <c r="D594" s="4">
        <v>2019</v>
      </c>
      <c r="E594" s="4">
        <v>11137099</v>
      </c>
      <c r="F594" s="4" t="s">
        <v>32</v>
      </c>
      <c r="G594" s="4" t="s">
        <v>32</v>
      </c>
      <c r="H594" s="4" t="s">
        <v>67</v>
      </c>
      <c r="I594" s="44">
        <v>1</v>
      </c>
      <c r="J594" s="45">
        <v>300</v>
      </c>
      <c r="K594" s="45">
        <v>150</v>
      </c>
      <c r="L594" s="45">
        <v>300</v>
      </c>
      <c r="M594" s="44">
        <v>10</v>
      </c>
      <c r="N594" s="4"/>
    </row>
    <row r="595" spans="2:14" hidden="1" x14ac:dyDescent="0.25">
      <c r="B595" s="28">
        <v>529</v>
      </c>
      <c r="C595" s="4" t="s">
        <v>410</v>
      </c>
      <c r="D595" s="4">
        <v>2019</v>
      </c>
      <c r="E595" s="4">
        <v>11137100</v>
      </c>
      <c r="F595" s="4" t="s">
        <v>32</v>
      </c>
      <c r="G595" s="4" t="s">
        <v>32</v>
      </c>
      <c r="H595" s="4" t="s">
        <v>67</v>
      </c>
      <c r="I595" s="44">
        <v>3</v>
      </c>
      <c r="J595" s="45">
        <v>150</v>
      </c>
      <c r="K595" s="45">
        <v>75</v>
      </c>
      <c r="L595" s="45">
        <v>150</v>
      </c>
      <c r="M595" s="44">
        <v>10</v>
      </c>
      <c r="N595" s="4"/>
    </row>
    <row r="596" spans="2:14" hidden="1" x14ac:dyDescent="0.25">
      <c r="B596" s="28">
        <v>530</v>
      </c>
      <c r="C596" s="4" t="s">
        <v>411</v>
      </c>
      <c r="D596" s="4">
        <v>2019</v>
      </c>
      <c r="E596" s="4">
        <v>11137101</v>
      </c>
      <c r="F596" s="4" t="s">
        <v>32</v>
      </c>
      <c r="G596" s="4" t="s">
        <v>32</v>
      </c>
      <c r="H596" s="4" t="s">
        <v>67</v>
      </c>
      <c r="I596" s="44">
        <v>3</v>
      </c>
      <c r="J596" s="45">
        <v>150</v>
      </c>
      <c r="K596" s="45">
        <v>75</v>
      </c>
      <c r="L596" s="45">
        <v>150</v>
      </c>
      <c r="M596" s="44">
        <v>10</v>
      </c>
      <c r="N596" s="4"/>
    </row>
    <row r="597" spans="2:14" hidden="1" x14ac:dyDescent="0.25">
      <c r="B597" s="28">
        <v>531</v>
      </c>
      <c r="C597" s="4" t="s">
        <v>412</v>
      </c>
      <c r="D597" s="4">
        <v>2020</v>
      </c>
      <c r="E597" s="4">
        <v>11137102</v>
      </c>
      <c r="F597" s="4" t="s">
        <v>32</v>
      </c>
      <c r="G597" s="4" t="s">
        <v>32</v>
      </c>
      <c r="H597" s="4" t="s">
        <v>67</v>
      </c>
      <c r="I597" s="44">
        <v>1</v>
      </c>
      <c r="J597" s="45">
        <v>3000</v>
      </c>
      <c r="K597" s="45">
        <v>1500</v>
      </c>
      <c r="L597" s="45">
        <v>3000</v>
      </c>
      <c r="M597" s="44">
        <v>10</v>
      </c>
      <c r="N597" s="4"/>
    </row>
    <row r="598" spans="2:14" hidden="1" x14ac:dyDescent="0.25">
      <c r="B598" s="28">
        <v>532</v>
      </c>
      <c r="C598" s="4" t="s">
        <v>413</v>
      </c>
      <c r="D598" s="4">
        <v>2020</v>
      </c>
      <c r="E598" s="4">
        <v>11137103</v>
      </c>
      <c r="F598" s="4" t="s">
        <v>32</v>
      </c>
      <c r="G598" s="4" t="s">
        <v>32</v>
      </c>
      <c r="H598" s="4" t="s">
        <v>67</v>
      </c>
      <c r="I598" s="44">
        <v>1</v>
      </c>
      <c r="J598" s="45">
        <v>2000</v>
      </c>
      <c r="K598" s="45">
        <v>1000</v>
      </c>
      <c r="L598" s="45">
        <v>2000</v>
      </c>
      <c r="M598" s="44">
        <v>10</v>
      </c>
      <c r="N598" s="4"/>
    </row>
    <row r="599" spans="2:14" hidden="1" x14ac:dyDescent="0.25">
      <c r="B599" s="28">
        <v>533</v>
      </c>
      <c r="C599" s="4" t="s">
        <v>145</v>
      </c>
      <c r="D599" s="4">
        <v>2020</v>
      </c>
      <c r="E599" s="4">
        <v>11136082</v>
      </c>
      <c r="F599" s="4" t="s">
        <v>32</v>
      </c>
      <c r="G599" s="4" t="s">
        <v>32</v>
      </c>
      <c r="H599" s="4" t="s">
        <v>67</v>
      </c>
      <c r="I599" s="44">
        <v>8</v>
      </c>
      <c r="J599" s="45">
        <v>8400</v>
      </c>
      <c r="K599" s="45">
        <v>4200</v>
      </c>
      <c r="L599" s="45">
        <v>8400</v>
      </c>
      <c r="M599" s="44">
        <v>10</v>
      </c>
      <c r="N599" s="4"/>
    </row>
    <row r="600" spans="2:14" hidden="1" x14ac:dyDescent="0.25">
      <c r="B600" s="28">
        <v>534</v>
      </c>
      <c r="C600" s="4" t="s">
        <v>414</v>
      </c>
      <c r="D600" s="4">
        <v>2020</v>
      </c>
      <c r="E600" s="4">
        <v>11137104</v>
      </c>
      <c r="F600" s="4" t="s">
        <v>32</v>
      </c>
      <c r="G600" s="4" t="s">
        <v>32</v>
      </c>
      <c r="H600" s="4" t="s">
        <v>67</v>
      </c>
      <c r="I600" s="44">
        <v>1</v>
      </c>
      <c r="J600" s="45">
        <v>780</v>
      </c>
      <c r="K600" s="45">
        <v>390</v>
      </c>
      <c r="L600" s="45">
        <v>780</v>
      </c>
      <c r="M600" s="44">
        <v>10</v>
      </c>
      <c r="N600" s="4"/>
    </row>
    <row r="601" spans="2:14" hidden="1" x14ac:dyDescent="0.25">
      <c r="B601" s="28"/>
      <c r="C601" s="40" t="s">
        <v>156</v>
      </c>
      <c r="D601" s="28"/>
      <c r="E601" s="28"/>
      <c r="F601" s="28"/>
      <c r="G601" s="28"/>
      <c r="H601" s="28"/>
      <c r="I601" s="28"/>
      <c r="J601" s="50">
        <f>SUM(J554:J600)</f>
        <v>32378.59</v>
      </c>
      <c r="K601" s="50">
        <f>SUM(K554:K600)</f>
        <v>16187.33</v>
      </c>
      <c r="L601" s="26">
        <f>SUM(L554:L600)</f>
        <v>32378.59</v>
      </c>
      <c r="M601" s="28"/>
      <c r="N601" s="28"/>
    </row>
    <row r="602" spans="2:14" hidden="1" x14ac:dyDescent="0.25"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</row>
    <row r="603" spans="2:14" hidden="1" x14ac:dyDescent="0.25">
      <c r="B603" s="28"/>
      <c r="C603" s="58">
        <v>1112</v>
      </c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</row>
    <row r="604" spans="2:14" ht="24" hidden="1" x14ac:dyDescent="0.25">
      <c r="B604" s="28">
        <v>535</v>
      </c>
      <c r="C604" s="4" t="s">
        <v>415</v>
      </c>
      <c r="D604" s="4"/>
      <c r="E604" s="4" t="s">
        <v>416</v>
      </c>
      <c r="F604" s="4" t="s">
        <v>32</v>
      </c>
      <c r="G604" s="4" t="s">
        <v>32</v>
      </c>
      <c r="H604" s="4" t="s">
        <v>417</v>
      </c>
      <c r="I604" s="44">
        <v>65</v>
      </c>
      <c r="J604" s="45">
        <v>927</v>
      </c>
      <c r="K604" s="45">
        <v>464</v>
      </c>
      <c r="L604" s="45">
        <v>927</v>
      </c>
      <c r="M604" s="44">
        <v>10</v>
      </c>
      <c r="N604" s="4"/>
    </row>
    <row r="605" spans="2:14" ht="24" hidden="1" x14ac:dyDescent="0.25">
      <c r="B605" s="28">
        <v>536</v>
      </c>
      <c r="C605" s="4" t="s">
        <v>415</v>
      </c>
      <c r="D605" s="4"/>
      <c r="E605" s="4" t="s">
        <v>418</v>
      </c>
      <c r="F605" s="4" t="s">
        <v>32</v>
      </c>
      <c r="G605" s="4" t="s">
        <v>32</v>
      </c>
      <c r="H605" s="4" t="s">
        <v>417</v>
      </c>
      <c r="I605" s="44">
        <v>13</v>
      </c>
      <c r="J605" s="45">
        <v>357</v>
      </c>
      <c r="K605" s="45">
        <v>178</v>
      </c>
      <c r="L605" s="45">
        <v>357</v>
      </c>
      <c r="M605" s="44">
        <v>10</v>
      </c>
      <c r="N605" s="4"/>
    </row>
    <row r="606" spans="2:14" ht="24" hidden="1" x14ac:dyDescent="0.25">
      <c r="B606" s="28">
        <v>537</v>
      </c>
      <c r="C606" s="4" t="s">
        <v>415</v>
      </c>
      <c r="D606" s="4"/>
      <c r="E606" s="4" t="s">
        <v>419</v>
      </c>
      <c r="F606" s="4" t="s">
        <v>32</v>
      </c>
      <c r="G606" s="4" t="s">
        <v>32</v>
      </c>
      <c r="H606" s="4" t="s">
        <v>417</v>
      </c>
      <c r="I606" s="44">
        <v>45</v>
      </c>
      <c r="J606" s="45">
        <v>402</v>
      </c>
      <c r="K606" s="45">
        <v>201</v>
      </c>
      <c r="L606" s="45">
        <v>402</v>
      </c>
      <c r="M606" s="44">
        <v>10</v>
      </c>
      <c r="N606" s="4"/>
    </row>
    <row r="607" spans="2:14" ht="24" hidden="1" x14ac:dyDescent="0.25">
      <c r="B607" s="28">
        <v>538</v>
      </c>
      <c r="C607" s="4" t="s">
        <v>415</v>
      </c>
      <c r="D607" s="4"/>
      <c r="E607" s="4" t="s">
        <v>420</v>
      </c>
      <c r="F607" s="4" t="s">
        <v>32</v>
      </c>
      <c r="G607" s="4" t="s">
        <v>32</v>
      </c>
      <c r="H607" s="4" t="s">
        <v>417</v>
      </c>
      <c r="I607" s="44">
        <v>45</v>
      </c>
      <c r="J607" s="45">
        <v>583</v>
      </c>
      <c r="K607" s="45">
        <v>292</v>
      </c>
      <c r="L607" s="45">
        <v>583</v>
      </c>
      <c r="M607" s="44">
        <v>10</v>
      </c>
      <c r="N607" s="4"/>
    </row>
    <row r="608" spans="2:14" ht="24" hidden="1" x14ac:dyDescent="0.25">
      <c r="B608" s="28">
        <v>539</v>
      </c>
      <c r="C608" s="4" t="s">
        <v>415</v>
      </c>
      <c r="D608" s="4"/>
      <c r="E608" s="4" t="s">
        <v>421</v>
      </c>
      <c r="F608" s="4" t="s">
        <v>32</v>
      </c>
      <c r="G608" s="4" t="s">
        <v>32</v>
      </c>
      <c r="H608" s="4" t="s">
        <v>417</v>
      </c>
      <c r="I608" s="44">
        <v>28</v>
      </c>
      <c r="J608" s="45">
        <v>416</v>
      </c>
      <c r="K608" s="45">
        <v>208</v>
      </c>
      <c r="L608" s="45">
        <v>416</v>
      </c>
      <c r="M608" s="44">
        <v>10</v>
      </c>
      <c r="N608" s="4"/>
    </row>
    <row r="609" spans="2:14" ht="24" hidden="1" x14ac:dyDescent="0.25">
      <c r="B609" s="28">
        <v>540</v>
      </c>
      <c r="C609" s="4" t="s">
        <v>415</v>
      </c>
      <c r="D609" s="4"/>
      <c r="E609" s="4" t="s">
        <v>422</v>
      </c>
      <c r="F609" s="4" t="s">
        <v>32</v>
      </c>
      <c r="G609" s="4" t="s">
        <v>32</v>
      </c>
      <c r="H609" s="4" t="s">
        <v>417</v>
      </c>
      <c r="I609" s="44">
        <v>66</v>
      </c>
      <c r="J609" s="45">
        <v>914</v>
      </c>
      <c r="K609" s="45">
        <v>457</v>
      </c>
      <c r="L609" s="45">
        <v>914</v>
      </c>
      <c r="M609" s="44">
        <v>10</v>
      </c>
      <c r="N609" s="4"/>
    </row>
    <row r="610" spans="2:14" ht="24" hidden="1" x14ac:dyDescent="0.25">
      <c r="B610" s="28">
        <v>541</v>
      </c>
      <c r="C610" s="4" t="s">
        <v>415</v>
      </c>
      <c r="D610" s="4"/>
      <c r="E610" s="4" t="s">
        <v>423</v>
      </c>
      <c r="F610" s="4" t="s">
        <v>32</v>
      </c>
      <c r="G610" s="4" t="s">
        <v>32</v>
      </c>
      <c r="H610" s="4" t="s">
        <v>417</v>
      </c>
      <c r="I610" s="44">
        <v>13</v>
      </c>
      <c r="J610" s="45">
        <v>283</v>
      </c>
      <c r="K610" s="45">
        <v>141</v>
      </c>
      <c r="L610" s="45">
        <v>283</v>
      </c>
      <c r="M610" s="44">
        <v>10</v>
      </c>
      <c r="N610" s="4"/>
    </row>
    <row r="611" spans="2:14" ht="24" hidden="1" x14ac:dyDescent="0.25">
      <c r="B611" s="28">
        <v>542</v>
      </c>
      <c r="C611" s="4" t="s">
        <v>415</v>
      </c>
      <c r="D611" s="4">
        <v>2012</v>
      </c>
      <c r="E611" s="4" t="s">
        <v>424</v>
      </c>
      <c r="F611" s="4" t="s">
        <v>32</v>
      </c>
      <c r="G611" s="4" t="s">
        <v>32</v>
      </c>
      <c r="H611" s="4" t="s">
        <v>417</v>
      </c>
      <c r="I611" s="44">
        <v>44</v>
      </c>
      <c r="J611" s="45">
        <v>810</v>
      </c>
      <c r="K611" s="45">
        <v>405</v>
      </c>
      <c r="L611" s="45">
        <v>810</v>
      </c>
      <c r="M611" s="44">
        <v>10</v>
      </c>
      <c r="N611" s="4"/>
    </row>
    <row r="612" spans="2:14" ht="24" hidden="1" x14ac:dyDescent="0.25">
      <c r="B612" s="28">
        <v>543</v>
      </c>
      <c r="C612" s="4" t="s">
        <v>415</v>
      </c>
      <c r="D612" s="4">
        <v>2012</v>
      </c>
      <c r="E612" s="4" t="s">
        <v>425</v>
      </c>
      <c r="F612" s="4" t="s">
        <v>32</v>
      </c>
      <c r="G612" s="4" t="s">
        <v>32</v>
      </c>
      <c r="H612" s="4" t="s">
        <v>417</v>
      </c>
      <c r="I612" s="44">
        <v>69</v>
      </c>
      <c r="J612" s="45">
        <v>1183</v>
      </c>
      <c r="K612" s="45">
        <v>591</v>
      </c>
      <c r="L612" s="45">
        <v>1183</v>
      </c>
      <c r="M612" s="44">
        <v>10</v>
      </c>
      <c r="N612" s="4"/>
    </row>
    <row r="613" spans="2:14" ht="24" hidden="1" x14ac:dyDescent="0.25">
      <c r="B613" s="28">
        <v>544</v>
      </c>
      <c r="C613" s="4" t="s">
        <v>415</v>
      </c>
      <c r="D613" s="4">
        <v>2014</v>
      </c>
      <c r="E613" s="4" t="s">
        <v>426</v>
      </c>
      <c r="F613" s="4" t="s">
        <v>32</v>
      </c>
      <c r="G613" s="4" t="s">
        <v>32</v>
      </c>
      <c r="H613" s="4" t="s">
        <v>417</v>
      </c>
      <c r="I613" s="44">
        <v>36</v>
      </c>
      <c r="J613" s="45">
        <v>615</v>
      </c>
      <c r="K613" s="45">
        <v>307</v>
      </c>
      <c r="L613" s="45">
        <v>615</v>
      </c>
      <c r="M613" s="44">
        <v>10</v>
      </c>
      <c r="N613" s="4"/>
    </row>
    <row r="614" spans="2:14" ht="24" hidden="1" x14ac:dyDescent="0.25">
      <c r="B614" s="28">
        <v>545</v>
      </c>
      <c r="C614" s="4" t="s">
        <v>415</v>
      </c>
      <c r="D614" s="4">
        <v>2014</v>
      </c>
      <c r="E614" s="4" t="s">
        <v>427</v>
      </c>
      <c r="F614" s="4" t="s">
        <v>32</v>
      </c>
      <c r="G614" s="4" t="s">
        <v>32</v>
      </c>
      <c r="H614" s="4" t="s">
        <v>417</v>
      </c>
      <c r="I614" s="44">
        <v>60</v>
      </c>
      <c r="J614" s="45">
        <v>1800</v>
      </c>
      <c r="K614" s="45">
        <v>900</v>
      </c>
      <c r="L614" s="45">
        <v>1800</v>
      </c>
      <c r="M614" s="44">
        <v>10</v>
      </c>
      <c r="N614" s="4"/>
    </row>
    <row r="615" spans="2:14" ht="24" hidden="1" x14ac:dyDescent="0.25">
      <c r="B615" s="28">
        <v>546</v>
      </c>
      <c r="C615" s="4" t="s">
        <v>415</v>
      </c>
      <c r="D615" s="4">
        <v>2016</v>
      </c>
      <c r="E615" s="4" t="s">
        <v>428</v>
      </c>
      <c r="F615" s="4" t="s">
        <v>32</v>
      </c>
      <c r="G615" s="4" t="s">
        <v>32</v>
      </c>
      <c r="H615" s="4" t="s">
        <v>417</v>
      </c>
      <c r="I615" s="44">
        <v>64</v>
      </c>
      <c r="J615" s="45">
        <v>1453.23</v>
      </c>
      <c r="K615" s="45">
        <v>726.62</v>
      </c>
      <c r="L615" s="45">
        <v>1453.23</v>
      </c>
      <c r="M615" s="44">
        <v>10</v>
      </c>
      <c r="N615" s="4"/>
    </row>
    <row r="616" spans="2:14" ht="24" hidden="1" x14ac:dyDescent="0.25">
      <c r="B616" s="28">
        <v>547</v>
      </c>
      <c r="C616" s="4" t="s">
        <v>415</v>
      </c>
      <c r="D616" s="4">
        <v>2016</v>
      </c>
      <c r="E616" s="4" t="s">
        <v>429</v>
      </c>
      <c r="F616" s="4" t="s">
        <v>32</v>
      </c>
      <c r="G616" s="4" t="s">
        <v>32</v>
      </c>
      <c r="H616" s="4" t="s">
        <v>417</v>
      </c>
      <c r="I616" s="44">
        <v>46</v>
      </c>
      <c r="J616" s="45">
        <v>1999.42</v>
      </c>
      <c r="K616" s="45">
        <v>999.71</v>
      </c>
      <c r="L616" s="45">
        <v>1999.42</v>
      </c>
      <c r="M616" s="44">
        <v>10</v>
      </c>
      <c r="N616" s="4"/>
    </row>
    <row r="617" spans="2:14" ht="24" hidden="1" x14ac:dyDescent="0.25">
      <c r="B617" s="28">
        <v>548</v>
      </c>
      <c r="C617" s="4" t="s">
        <v>415</v>
      </c>
      <c r="D617" s="4">
        <v>2017</v>
      </c>
      <c r="E617" s="4" t="s">
        <v>430</v>
      </c>
      <c r="F617" s="4" t="s">
        <v>32</v>
      </c>
      <c r="G617" s="4" t="s">
        <v>32</v>
      </c>
      <c r="H617" s="4" t="s">
        <v>417</v>
      </c>
      <c r="I617" s="44">
        <v>85</v>
      </c>
      <c r="J617" s="45">
        <v>4000</v>
      </c>
      <c r="K617" s="45">
        <v>2000</v>
      </c>
      <c r="L617" s="45">
        <v>4000</v>
      </c>
      <c r="M617" s="44">
        <v>10</v>
      </c>
      <c r="N617" s="4"/>
    </row>
    <row r="618" spans="2:14" ht="24" hidden="1" x14ac:dyDescent="0.25">
      <c r="B618" s="28">
        <v>549</v>
      </c>
      <c r="C618" s="4" t="s">
        <v>415</v>
      </c>
      <c r="D618" s="4">
        <v>2020</v>
      </c>
      <c r="E618" s="4" t="s">
        <v>431</v>
      </c>
      <c r="F618" s="4" t="s">
        <v>32</v>
      </c>
      <c r="G618" s="4" t="s">
        <v>32</v>
      </c>
      <c r="H618" s="4" t="s">
        <v>417</v>
      </c>
      <c r="I618" s="44">
        <v>90</v>
      </c>
      <c r="J618" s="45">
        <v>10000</v>
      </c>
      <c r="K618" s="45">
        <v>5000</v>
      </c>
      <c r="L618" s="45">
        <v>10000</v>
      </c>
      <c r="M618" s="44">
        <v>10</v>
      </c>
      <c r="N618" s="4"/>
    </row>
    <row r="619" spans="2:14" hidden="1" x14ac:dyDescent="0.25">
      <c r="B619" s="28"/>
      <c r="C619" s="40" t="s">
        <v>432</v>
      </c>
      <c r="D619" s="28"/>
      <c r="E619" s="28"/>
      <c r="F619" s="28"/>
      <c r="G619" s="28"/>
      <c r="H619" s="28"/>
      <c r="I619" s="28"/>
      <c r="J619" s="50">
        <f>SUM(J604:J618)</f>
        <v>25742.65</v>
      </c>
      <c r="K619" s="50">
        <f>SUM(K604:K618)</f>
        <v>12870.33</v>
      </c>
      <c r="L619" s="26">
        <f>SUM(L604:L618)</f>
        <v>25742.65</v>
      </c>
      <c r="M619" s="28"/>
      <c r="N619" s="28"/>
    </row>
    <row r="620" spans="2:14" hidden="1" x14ac:dyDescent="0.25"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</row>
    <row r="621" spans="2:14" hidden="1" x14ac:dyDescent="0.25">
      <c r="B621" s="28"/>
      <c r="C621" s="58" t="s">
        <v>433</v>
      </c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</row>
    <row r="622" spans="2:14" hidden="1" x14ac:dyDescent="0.25"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</row>
    <row r="623" spans="2:14" hidden="1" x14ac:dyDescent="0.25">
      <c r="B623" s="28"/>
      <c r="C623" s="58">
        <v>1013</v>
      </c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</row>
    <row r="624" spans="2:14" ht="24" hidden="1" x14ac:dyDescent="0.25">
      <c r="B624" s="28">
        <v>550</v>
      </c>
      <c r="C624" s="4" t="s">
        <v>434</v>
      </c>
      <c r="D624" s="4">
        <v>1957</v>
      </c>
      <c r="E624" s="4">
        <v>101310009</v>
      </c>
      <c r="F624" s="4" t="s">
        <v>32</v>
      </c>
      <c r="G624" s="4" t="s">
        <v>32</v>
      </c>
      <c r="H624" s="4" t="s">
        <v>67</v>
      </c>
      <c r="I624" s="44">
        <v>1</v>
      </c>
      <c r="J624" s="45">
        <v>252117</v>
      </c>
      <c r="K624" s="45">
        <v>252117</v>
      </c>
      <c r="L624" s="45">
        <v>252117</v>
      </c>
      <c r="M624" s="44">
        <v>50</v>
      </c>
      <c r="N624" s="4"/>
    </row>
    <row r="625" spans="2:14" hidden="1" x14ac:dyDescent="0.25">
      <c r="B625" s="28"/>
      <c r="C625" s="40" t="s">
        <v>39</v>
      </c>
      <c r="D625" s="28"/>
      <c r="E625" s="28"/>
      <c r="F625" s="28"/>
      <c r="G625" s="28"/>
      <c r="H625" s="28"/>
      <c r="I625" s="28"/>
      <c r="J625" s="51">
        <v>252117</v>
      </c>
      <c r="K625" s="51">
        <v>252117</v>
      </c>
      <c r="L625" s="51">
        <v>252117</v>
      </c>
      <c r="M625" s="28"/>
      <c r="N625" s="28"/>
    </row>
    <row r="626" spans="2:14" hidden="1" x14ac:dyDescent="0.25"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</row>
    <row r="627" spans="2:14" hidden="1" x14ac:dyDescent="0.25">
      <c r="B627" s="28"/>
      <c r="C627" s="58">
        <v>1014</v>
      </c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</row>
    <row r="628" spans="2:14" hidden="1" x14ac:dyDescent="0.25">
      <c r="B628" s="28">
        <v>551</v>
      </c>
      <c r="C628" s="4" t="s">
        <v>435</v>
      </c>
      <c r="D628" s="4">
        <v>1989</v>
      </c>
      <c r="E628" s="4">
        <v>101490013</v>
      </c>
      <c r="F628" s="4" t="s">
        <v>32</v>
      </c>
      <c r="G628" s="4" t="s">
        <v>32</v>
      </c>
      <c r="H628" s="4" t="s">
        <v>67</v>
      </c>
      <c r="I628" s="44">
        <v>1</v>
      </c>
      <c r="J628" s="45">
        <v>868</v>
      </c>
      <c r="K628" s="45">
        <v>868</v>
      </c>
      <c r="L628" s="45">
        <v>868</v>
      </c>
      <c r="M628" s="44">
        <v>10</v>
      </c>
      <c r="N628" s="4"/>
    </row>
    <row r="629" spans="2:14" hidden="1" x14ac:dyDescent="0.25">
      <c r="B629" s="28">
        <v>552</v>
      </c>
      <c r="C629" s="4" t="s">
        <v>436</v>
      </c>
      <c r="D629" s="4">
        <v>2001</v>
      </c>
      <c r="E629" s="4">
        <v>101490022</v>
      </c>
      <c r="F629" s="4" t="s">
        <v>32</v>
      </c>
      <c r="G629" s="4" t="s">
        <v>32</v>
      </c>
      <c r="H629" s="4" t="s">
        <v>67</v>
      </c>
      <c r="I629" s="44">
        <v>1</v>
      </c>
      <c r="J629" s="45">
        <v>695</v>
      </c>
      <c r="K629" s="45">
        <v>695</v>
      </c>
      <c r="L629" s="45">
        <v>695</v>
      </c>
      <c r="M629" s="44">
        <v>10</v>
      </c>
      <c r="N629" s="4"/>
    </row>
    <row r="630" spans="2:14" hidden="1" x14ac:dyDescent="0.25">
      <c r="B630" s="28">
        <v>553</v>
      </c>
      <c r="C630" s="4" t="s">
        <v>437</v>
      </c>
      <c r="D630" s="4">
        <v>2002</v>
      </c>
      <c r="E630" s="4">
        <v>101490033</v>
      </c>
      <c r="F630" s="4">
        <v>90051630</v>
      </c>
      <c r="G630" s="4" t="s">
        <v>32</v>
      </c>
      <c r="H630" s="4" t="s">
        <v>67</v>
      </c>
      <c r="I630" s="44">
        <v>1</v>
      </c>
      <c r="J630" s="45">
        <v>1521</v>
      </c>
      <c r="K630" s="45">
        <v>1521</v>
      </c>
      <c r="L630" s="45">
        <v>1521</v>
      </c>
      <c r="M630" s="44">
        <v>10</v>
      </c>
      <c r="N630" s="4"/>
    </row>
    <row r="631" spans="2:14" ht="48" hidden="1" x14ac:dyDescent="0.25">
      <c r="B631" s="28">
        <v>554</v>
      </c>
      <c r="C631" s="4" t="s">
        <v>438</v>
      </c>
      <c r="D631" s="4">
        <v>2010</v>
      </c>
      <c r="E631" s="4">
        <v>101480006</v>
      </c>
      <c r="F631" s="4" t="s">
        <v>32</v>
      </c>
      <c r="G631" s="4" t="s">
        <v>32</v>
      </c>
      <c r="H631" s="4" t="s">
        <v>439</v>
      </c>
      <c r="I631" s="44">
        <v>1</v>
      </c>
      <c r="J631" s="45">
        <v>2418</v>
      </c>
      <c r="K631" s="45">
        <v>1730.02</v>
      </c>
      <c r="L631" s="45">
        <v>2418</v>
      </c>
      <c r="M631" s="44">
        <v>10</v>
      </c>
      <c r="N631" s="4" t="s">
        <v>441</v>
      </c>
    </row>
    <row r="632" spans="2:14" hidden="1" x14ac:dyDescent="0.25">
      <c r="B632" s="28">
        <v>555</v>
      </c>
      <c r="C632" s="4" t="s">
        <v>440</v>
      </c>
      <c r="D632" s="4">
        <v>2011</v>
      </c>
      <c r="E632" s="4">
        <v>101490035</v>
      </c>
      <c r="F632" s="4" t="s">
        <v>32</v>
      </c>
      <c r="G632" s="4" t="s">
        <v>32</v>
      </c>
      <c r="H632" s="4" t="s">
        <v>67</v>
      </c>
      <c r="I632" s="44">
        <v>1</v>
      </c>
      <c r="J632" s="45">
        <v>1688</v>
      </c>
      <c r="K632" s="45">
        <v>1547.8</v>
      </c>
      <c r="L632" s="45">
        <v>1688</v>
      </c>
      <c r="M632" s="44">
        <v>10</v>
      </c>
      <c r="N632" s="4"/>
    </row>
    <row r="633" spans="2:14" hidden="1" x14ac:dyDescent="0.25">
      <c r="B633" s="28">
        <v>556</v>
      </c>
      <c r="C633" s="4" t="s">
        <v>442</v>
      </c>
      <c r="D633" s="4">
        <v>2011</v>
      </c>
      <c r="E633" s="4">
        <v>101490036</v>
      </c>
      <c r="F633" s="4" t="s">
        <v>32</v>
      </c>
      <c r="G633" s="4" t="s">
        <v>32</v>
      </c>
      <c r="H633" s="4" t="s">
        <v>67</v>
      </c>
      <c r="I633" s="44">
        <v>1</v>
      </c>
      <c r="J633" s="45">
        <v>1512</v>
      </c>
      <c r="K633" s="45">
        <v>1385.2</v>
      </c>
      <c r="L633" s="45">
        <v>1512</v>
      </c>
      <c r="M633" s="44">
        <v>10</v>
      </c>
      <c r="N633" s="4"/>
    </row>
    <row r="634" spans="2:14" hidden="1" x14ac:dyDescent="0.25">
      <c r="B634" s="28">
        <v>557</v>
      </c>
      <c r="C634" s="4" t="s">
        <v>443</v>
      </c>
      <c r="D634" s="4">
        <v>2011</v>
      </c>
      <c r="E634" s="4">
        <v>101490037</v>
      </c>
      <c r="F634" s="4" t="s">
        <v>32</v>
      </c>
      <c r="G634" s="4" t="s">
        <v>32</v>
      </c>
      <c r="H634" s="4" t="s">
        <v>67</v>
      </c>
      <c r="I634" s="44">
        <v>2</v>
      </c>
      <c r="J634" s="45">
        <v>2064</v>
      </c>
      <c r="K634" s="45">
        <v>2064</v>
      </c>
      <c r="L634" s="45">
        <v>2064</v>
      </c>
      <c r="M634" s="44">
        <v>10</v>
      </c>
      <c r="N634" s="4" t="s">
        <v>454</v>
      </c>
    </row>
    <row r="635" spans="2:14" hidden="1" x14ac:dyDescent="0.25">
      <c r="B635" s="28">
        <v>558</v>
      </c>
      <c r="C635" s="4" t="s">
        <v>444</v>
      </c>
      <c r="D635" s="4">
        <v>2015</v>
      </c>
      <c r="E635" s="4">
        <v>101480007</v>
      </c>
      <c r="F635" s="4" t="s">
        <v>32</v>
      </c>
      <c r="G635" s="4" t="s">
        <v>32</v>
      </c>
      <c r="H635" s="4" t="s">
        <v>67</v>
      </c>
      <c r="I635" s="44">
        <v>1</v>
      </c>
      <c r="J635" s="45">
        <v>6200</v>
      </c>
      <c r="K635" s="45">
        <v>3203.33</v>
      </c>
      <c r="L635" s="45">
        <v>6200</v>
      </c>
      <c r="M635" s="44">
        <v>10</v>
      </c>
      <c r="N635" s="4"/>
    </row>
    <row r="636" spans="2:14" ht="24" hidden="1" x14ac:dyDescent="0.25">
      <c r="B636" s="28">
        <v>559</v>
      </c>
      <c r="C636" s="4" t="s">
        <v>445</v>
      </c>
      <c r="D636" s="4">
        <v>2016</v>
      </c>
      <c r="E636" s="4">
        <v>101490038</v>
      </c>
      <c r="F636" s="4" t="s">
        <v>32</v>
      </c>
      <c r="G636" s="4" t="s">
        <v>32</v>
      </c>
      <c r="H636" s="4" t="s">
        <v>67</v>
      </c>
      <c r="I636" s="44">
        <v>1</v>
      </c>
      <c r="J636" s="45">
        <v>6000</v>
      </c>
      <c r="K636" s="45">
        <v>2600</v>
      </c>
      <c r="L636" s="45">
        <v>6000</v>
      </c>
      <c r="M636" s="44">
        <v>10</v>
      </c>
      <c r="N636" s="4"/>
    </row>
    <row r="637" spans="2:14" hidden="1" x14ac:dyDescent="0.25">
      <c r="B637" s="28">
        <v>560</v>
      </c>
      <c r="C637" s="4" t="s">
        <v>446</v>
      </c>
      <c r="D637" s="4">
        <v>2019</v>
      </c>
      <c r="E637" s="4">
        <v>101490039</v>
      </c>
      <c r="F637" s="4" t="s">
        <v>32</v>
      </c>
      <c r="G637" s="4" t="s">
        <v>32</v>
      </c>
      <c r="H637" s="4" t="s">
        <v>67</v>
      </c>
      <c r="I637" s="44">
        <v>5</v>
      </c>
      <c r="J637" s="45">
        <v>55840</v>
      </c>
      <c r="K637" s="45">
        <v>9772</v>
      </c>
      <c r="L637" s="45">
        <v>55840</v>
      </c>
      <c r="M637" s="44">
        <v>10</v>
      </c>
      <c r="N637" s="4"/>
    </row>
    <row r="638" spans="2:14" hidden="1" x14ac:dyDescent="0.25">
      <c r="B638" s="28">
        <v>561</v>
      </c>
      <c r="C638" s="4" t="s">
        <v>447</v>
      </c>
      <c r="D638" s="4">
        <v>2019</v>
      </c>
      <c r="E638" s="4">
        <v>101490040</v>
      </c>
      <c r="F638" s="4" t="s">
        <v>32</v>
      </c>
      <c r="G638" s="4" t="s">
        <v>32</v>
      </c>
      <c r="H638" s="4" t="s">
        <v>67</v>
      </c>
      <c r="I638" s="44">
        <v>2</v>
      </c>
      <c r="J638" s="45">
        <v>21418</v>
      </c>
      <c r="K638" s="45">
        <v>3748.15</v>
      </c>
      <c r="L638" s="45">
        <v>21418</v>
      </c>
      <c r="M638" s="44">
        <v>10</v>
      </c>
      <c r="N638" s="4"/>
    </row>
    <row r="639" spans="2:14" hidden="1" x14ac:dyDescent="0.25">
      <c r="B639" s="28">
        <v>562</v>
      </c>
      <c r="C639" s="4" t="s">
        <v>448</v>
      </c>
      <c r="D639" s="4">
        <v>2019</v>
      </c>
      <c r="E639" s="4">
        <v>101490041</v>
      </c>
      <c r="F639" s="4" t="s">
        <v>32</v>
      </c>
      <c r="G639" s="4" t="s">
        <v>32</v>
      </c>
      <c r="H639" s="4" t="s">
        <v>67</v>
      </c>
      <c r="I639" s="44">
        <v>1</v>
      </c>
      <c r="J639" s="45">
        <v>6323</v>
      </c>
      <c r="K639" s="45">
        <v>1106.53</v>
      </c>
      <c r="L639" s="45">
        <v>6323</v>
      </c>
      <c r="M639" s="44">
        <v>10</v>
      </c>
      <c r="N639" s="4"/>
    </row>
    <row r="640" spans="2:14" hidden="1" x14ac:dyDescent="0.25">
      <c r="B640" s="28">
        <v>563</v>
      </c>
      <c r="C640" s="4" t="s">
        <v>449</v>
      </c>
      <c r="D640" s="4">
        <v>2019</v>
      </c>
      <c r="E640" s="4">
        <v>101490042</v>
      </c>
      <c r="F640" s="4" t="s">
        <v>32</v>
      </c>
      <c r="G640" s="4" t="s">
        <v>32</v>
      </c>
      <c r="H640" s="4" t="s">
        <v>67</v>
      </c>
      <c r="I640" s="44">
        <v>1</v>
      </c>
      <c r="J640" s="45">
        <v>9301</v>
      </c>
      <c r="K640" s="45">
        <v>1627.68</v>
      </c>
      <c r="L640" s="45">
        <v>9301</v>
      </c>
      <c r="M640" s="44">
        <v>10</v>
      </c>
      <c r="N640" s="4"/>
    </row>
    <row r="641" spans="2:15" ht="24" hidden="1" x14ac:dyDescent="0.25">
      <c r="B641" s="28">
        <v>564</v>
      </c>
      <c r="C641" s="4" t="s">
        <v>450</v>
      </c>
      <c r="D641" s="4">
        <v>2020</v>
      </c>
      <c r="E641" s="4">
        <v>101490043</v>
      </c>
      <c r="F641" s="4" t="s">
        <v>32</v>
      </c>
      <c r="G641" s="4" t="s">
        <v>32</v>
      </c>
      <c r="H641" s="4" t="s">
        <v>67</v>
      </c>
      <c r="I641" s="44">
        <v>2</v>
      </c>
      <c r="J641" s="45">
        <v>12180</v>
      </c>
      <c r="K641" s="45">
        <v>913.5</v>
      </c>
      <c r="L641" s="45">
        <v>12180</v>
      </c>
      <c r="M641" s="44">
        <v>10</v>
      </c>
      <c r="N641" s="4"/>
    </row>
    <row r="642" spans="2:15" hidden="1" x14ac:dyDescent="0.25">
      <c r="B642" s="28">
        <v>565</v>
      </c>
      <c r="C642" s="4" t="s">
        <v>451</v>
      </c>
      <c r="D642" s="4">
        <v>2020</v>
      </c>
      <c r="E642" s="4">
        <v>101490044</v>
      </c>
      <c r="F642" s="4" t="s">
        <v>32</v>
      </c>
      <c r="G642" s="4" t="s">
        <v>32</v>
      </c>
      <c r="H642" s="4" t="s">
        <v>67</v>
      </c>
      <c r="I642" s="44">
        <v>1</v>
      </c>
      <c r="J642" s="45">
        <v>6172</v>
      </c>
      <c r="K642" s="45">
        <v>462.9</v>
      </c>
      <c r="L642" s="45">
        <v>6172</v>
      </c>
      <c r="M642" s="44">
        <v>10</v>
      </c>
      <c r="N642" s="4"/>
    </row>
    <row r="643" spans="2:15" ht="24" hidden="1" x14ac:dyDescent="0.25">
      <c r="B643" s="28">
        <v>566</v>
      </c>
      <c r="C643" s="4" t="s">
        <v>452</v>
      </c>
      <c r="D643" s="4">
        <v>2020</v>
      </c>
      <c r="E643" s="4">
        <v>101490045</v>
      </c>
      <c r="F643" s="4" t="s">
        <v>32</v>
      </c>
      <c r="G643" s="4" t="s">
        <v>32</v>
      </c>
      <c r="H643" s="4" t="s">
        <v>67</v>
      </c>
      <c r="I643" s="44">
        <v>1</v>
      </c>
      <c r="J643" s="45">
        <v>10748</v>
      </c>
      <c r="K643" s="45">
        <v>806.1</v>
      </c>
      <c r="L643" s="45">
        <v>10748</v>
      </c>
      <c r="M643" s="44">
        <v>10</v>
      </c>
      <c r="N643" s="4"/>
    </row>
    <row r="644" spans="2:15" hidden="1" x14ac:dyDescent="0.25">
      <c r="B644" s="28">
        <v>567</v>
      </c>
      <c r="C644" s="4" t="s">
        <v>453</v>
      </c>
      <c r="D644" s="4">
        <v>2020</v>
      </c>
      <c r="E644" s="4">
        <v>101480008</v>
      </c>
      <c r="F644" s="4" t="s">
        <v>32</v>
      </c>
      <c r="G644" s="4" t="s">
        <v>32</v>
      </c>
      <c r="H644" s="4" t="s">
        <v>67</v>
      </c>
      <c r="I644" s="44">
        <v>1</v>
      </c>
      <c r="J644" s="45">
        <v>11200</v>
      </c>
      <c r="K644" s="45">
        <v>186.67</v>
      </c>
      <c r="L644" s="45">
        <v>11200</v>
      </c>
      <c r="M644" s="44">
        <v>10</v>
      </c>
      <c r="N644" s="4"/>
    </row>
    <row r="645" spans="2:15" hidden="1" x14ac:dyDescent="0.25">
      <c r="B645" s="28"/>
      <c r="C645" s="40" t="s">
        <v>46</v>
      </c>
      <c r="D645" s="28"/>
      <c r="E645" s="28"/>
      <c r="F645" s="28"/>
      <c r="G645" s="28"/>
      <c r="H645" s="28"/>
      <c r="I645" s="28"/>
      <c r="J645" s="50">
        <f>SUM(J628:J644)</f>
        <v>156148</v>
      </c>
      <c r="K645" s="50">
        <f>SUM(K628:K644)</f>
        <v>34237.879999999997</v>
      </c>
      <c r="L645" s="26">
        <f>SUM(L628:L644)</f>
        <v>156148</v>
      </c>
      <c r="M645" s="28"/>
      <c r="N645" s="28"/>
      <c r="O645" s="10"/>
    </row>
    <row r="646" spans="2:15" hidden="1" x14ac:dyDescent="0.25"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</row>
    <row r="647" spans="2:15" hidden="1" x14ac:dyDescent="0.25">
      <c r="B647" s="28"/>
      <c r="C647" s="58">
        <v>1019</v>
      </c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</row>
    <row r="648" spans="2:15" hidden="1" x14ac:dyDescent="0.25">
      <c r="B648" s="28">
        <v>568</v>
      </c>
      <c r="C648" s="4" t="s">
        <v>455</v>
      </c>
      <c r="D648" s="4">
        <v>2008</v>
      </c>
      <c r="E648" s="4">
        <v>101910001</v>
      </c>
      <c r="F648" s="4" t="s">
        <v>32</v>
      </c>
      <c r="G648" s="4" t="s">
        <v>32</v>
      </c>
      <c r="H648" s="4" t="s">
        <v>67</v>
      </c>
      <c r="I648" s="44">
        <v>6</v>
      </c>
      <c r="J648" s="45">
        <v>1082</v>
      </c>
      <c r="K648" s="45"/>
      <c r="L648" s="45">
        <v>1082</v>
      </c>
      <c r="M648" s="44">
        <v>10</v>
      </c>
      <c r="N648" s="4"/>
    </row>
    <row r="649" spans="2:15" hidden="1" x14ac:dyDescent="0.25">
      <c r="B649" s="28">
        <v>569</v>
      </c>
      <c r="C649" s="4" t="s">
        <v>456</v>
      </c>
      <c r="D649" s="4">
        <v>2008</v>
      </c>
      <c r="E649" s="4">
        <v>101910002</v>
      </c>
      <c r="F649" s="4" t="s">
        <v>32</v>
      </c>
      <c r="G649" s="4" t="s">
        <v>32</v>
      </c>
      <c r="H649" s="4" t="s">
        <v>67</v>
      </c>
      <c r="I649" s="44">
        <v>15</v>
      </c>
      <c r="J649" s="45">
        <v>4867</v>
      </c>
      <c r="K649" s="45"/>
      <c r="L649" s="45">
        <v>4867</v>
      </c>
      <c r="M649" s="44">
        <v>5</v>
      </c>
      <c r="N649" s="4"/>
    </row>
    <row r="650" spans="2:15" hidden="1" x14ac:dyDescent="0.25">
      <c r="B650" s="28">
        <v>570</v>
      </c>
      <c r="C650" s="4" t="s">
        <v>457</v>
      </c>
      <c r="D650" s="4">
        <v>2008</v>
      </c>
      <c r="E650" s="4">
        <v>101910003</v>
      </c>
      <c r="F650" s="4" t="s">
        <v>32</v>
      </c>
      <c r="G650" s="4" t="s">
        <v>32</v>
      </c>
      <c r="H650" s="4" t="s">
        <v>458</v>
      </c>
      <c r="I650" s="44">
        <v>6</v>
      </c>
      <c r="J650" s="45">
        <v>158</v>
      </c>
      <c r="K650" s="45"/>
      <c r="L650" s="45">
        <v>158</v>
      </c>
      <c r="M650" s="44">
        <v>5</v>
      </c>
      <c r="N650" s="4"/>
    </row>
    <row r="651" spans="2:15" hidden="1" x14ac:dyDescent="0.25">
      <c r="B651" s="28">
        <v>571</v>
      </c>
      <c r="C651" s="4" t="s">
        <v>459</v>
      </c>
      <c r="D651" s="4">
        <v>2008</v>
      </c>
      <c r="E651" s="4">
        <v>101910004</v>
      </c>
      <c r="F651" s="4" t="s">
        <v>32</v>
      </c>
      <c r="G651" s="4" t="s">
        <v>32</v>
      </c>
      <c r="H651" s="4" t="s">
        <v>67</v>
      </c>
      <c r="I651" s="44">
        <v>15</v>
      </c>
      <c r="J651" s="45">
        <v>5806</v>
      </c>
      <c r="K651" s="45"/>
      <c r="L651" s="45">
        <v>5806</v>
      </c>
      <c r="M651" s="44">
        <v>5</v>
      </c>
      <c r="N651" s="4"/>
    </row>
    <row r="652" spans="2:15" hidden="1" x14ac:dyDescent="0.25">
      <c r="B652" s="28">
        <v>572</v>
      </c>
      <c r="C652" s="4" t="s">
        <v>460</v>
      </c>
      <c r="D652" s="4">
        <v>2008</v>
      </c>
      <c r="E652" s="4">
        <v>101910005</v>
      </c>
      <c r="F652" s="4" t="s">
        <v>32</v>
      </c>
      <c r="G652" s="4" t="s">
        <v>32</v>
      </c>
      <c r="H652" s="4" t="s">
        <v>439</v>
      </c>
      <c r="I652" s="44">
        <v>1</v>
      </c>
      <c r="J652" s="45">
        <v>1940</v>
      </c>
      <c r="K652" s="45"/>
      <c r="L652" s="45">
        <v>1940</v>
      </c>
      <c r="M652" s="44">
        <v>10</v>
      </c>
      <c r="N652" s="4"/>
    </row>
    <row r="653" spans="2:15" hidden="1" x14ac:dyDescent="0.25">
      <c r="B653" s="28">
        <v>573</v>
      </c>
      <c r="C653" s="4" t="s">
        <v>461</v>
      </c>
      <c r="D653" s="4">
        <v>2009</v>
      </c>
      <c r="E653" s="4">
        <v>101910006</v>
      </c>
      <c r="F653" s="4" t="s">
        <v>32</v>
      </c>
      <c r="G653" s="4" t="s">
        <v>32</v>
      </c>
      <c r="H653" s="4" t="s">
        <v>67</v>
      </c>
      <c r="I653" s="44">
        <v>15</v>
      </c>
      <c r="J653" s="45">
        <v>1100</v>
      </c>
      <c r="K653" s="45"/>
      <c r="L653" s="45">
        <v>1100</v>
      </c>
      <c r="M653" s="44">
        <v>5</v>
      </c>
      <c r="N653" s="4"/>
    </row>
    <row r="654" spans="2:15" ht="84" hidden="1" x14ac:dyDescent="0.25">
      <c r="B654" s="28"/>
      <c r="C654" s="4" t="s">
        <v>462</v>
      </c>
      <c r="D654" s="4">
        <v>2020</v>
      </c>
      <c r="E654" s="4">
        <v>101910007</v>
      </c>
      <c r="F654" s="4" t="s">
        <v>32</v>
      </c>
      <c r="G654" s="4" t="s">
        <v>32</v>
      </c>
      <c r="H654" s="4" t="s">
        <v>67</v>
      </c>
      <c r="I654" s="44">
        <v>1</v>
      </c>
      <c r="J654" s="45">
        <v>29022</v>
      </c>
      <c r="K654" s="45"/>
      <c r="L654" s="45">
        <v>29022</v>
      </c>
      <c r="M654" s="44">
        <v>10</v>
      </c>
      <c r="N654" s="4" t="s">
        <v>463</v>
      </c>
    </row>
    <row r="655" spans="2:15" hidden="1" x14ac:dyDescent="0.25">
      <c r="B655" s="28"/>
      <c r="C655" s="40" t="s">
        <v>65</v>
      </c>
      <c r="D655" s="28"/>
      <c r="E655" s="28"/>
      <c r="F655" s="28"/>
      <c r="G655" s="28"/>
      <c r="H655" s="28"/>
      <c r="I655" s="28"/>
      <c r="J655" s="50">
        <f>SUM(J648:J654)</f>
        <v>43975</v>
      </c>
      <c r="K655" s="50">
        <f>SUM(K648:K654)</f>
        <v>0</v>
      </c>
      <c r="L655" s="26">
        <f>SUM(L648:L654)</f>
        <v>43975</v>
      </c>
      <c r="M655" s="28"/>
      <c r="N655" s="28"/>
    </row>
    <row r="656" spans="2:15" hidden="1" x14ac:dyDescent="0.25"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</row>
    <row r="657" spans="2:14" hidden="1" x14ac:dyDescent="0.25">
      <c r="B657" s="28"/>
      <c r="C657" s="58">
        <v>1113</v>
      </c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</row>
    <row r="658" spans="2:14" hidden="1" x14ac:dyDescent="0.25">
      <c r="B658" s="28">
        <v>574</v>
      </c>
      <c r="C658" s="4" t="s">
        <v>464</v>
      </c>
      <c r="D658" s="4">
        <v>1989</v>
      </c>
      <c r="E658" s="4">
        <v>11134010</v>
      </c>
      <c r="F658" s="4" t="s">
        <v>32</v>
      </c>
      <c r="G658" s="4" t="s">
        <v>32</v>
      </c>
      <c r="H658" s="4" t="s">
        <v>67</v>
      </c>
      <c r="I658" s="44">
        <v>1</v>
      </c>
      <c r="J658" s="45">
        <v>148</v>
      </c>
      <c r="K658" s="45">
        <v>74</v>
      </c>
      <c r="L658" s="45">
        <v>148</v>
      </c>
      <c r="M658" s="44">
        <v>10</v>
      </c>
      <c r="N658" s="4"/>
    </row>
    <row r="659" spans="2:14" hidden="1" x14ac:dyDescent="0.25">
      <c r="B659" s="28">
        <v>575</v>
      </c>
      <c r="C659" s="4" t="s">
        <v>465</v>
      </c>
      <c r="D659" s="4">
        <v>1989</v>
      </c>
      <c r="E659" s="4">
        <v>11137010</v>
      </c>
      <c r="F659" s="4" t="s">
        <v>32</v>
      </c>
      <c r="G659" s="4" t="s">
        <v>32</v>
      </c>
      <c r="H659" s="4" t="s">
        <v>67</v>
      </c>
      <c r="I659" s="44">
        <v>1</v>
      </c>
      <c r="J659" s="45">
        <v>421</v>
      </c>
      <c r="K659" s="45">
        <v>210</v>
      </c>
      <c r="L659" s="45">
        <v>421</v>
      </c>
      <c r="M659" s="44">
        <v>10</v>
      </c>
      <c r="N659" s="4"/>
    </row>
    <row r="660" spans="2:14" hidden="1" x14ac:dyDescent="0.25">
      <c r="B660" s="28">
        <v>576</v>
      </c>
      <c r="C660" s="4" t="s">
        <v>466</v>
      </c>
      <c r="D660" s="4">
        <v>1989</v>
      </c>
      <c r="E660" s="4">
        <v>11137011</v>
      </c>
      <c r="F660" s="4" t="s">
        <v>32</v>
      </c>
      <c r="G660" s="4" t="s">
        <v>32</v>
      </c>
      <c r="H660" s="4" t="s">
        <v>67</v>
      </c>
      <c r="I660" s="44">
        <v>1</v>
      </c>
      <c r="J660" s="45">
        <v>165</v>
      </c>
      <c r="K660" s="45">
        <v>82</v>
      </c>
      <c r="L660" s="45">
        <v>165</v>
      </c>
      <c r="M660" s="44">
        <v>10</v>
      </c>
      <c r="N660" s="4"/>
    </row>
    <row r="661" spans="2:14" hidden="1" x14ac:dyDescent="0.25">
      <c r="B661" s="28">
        <v>577</v>
      </c>
      <c r="C661" s="4" t="s">
        <v>467</v>
      </c>
      <c r="D661" s="4">
        <v>2006</v>
      </c>
      <c r="E661" s="4">
        <v>11137043</v>
      </c>
      <c r="F661" s="4" t="s">
        <v>32</v>
      </c>
      <c r="G661" s="4" t="s">
        <v>32</v>
      </c>
      <c r="H661" s="4" t="s">
        <v>67</v>
      </c>
      <c r="I661" s="44">
        <v>1</v>
      </c>
      <c r="J661" s="45">
        <v>471</v>
      </c>
      <c r="K661" s="45">
        <v>236</v>
      </c>
      <c r="L661" s="45">
        <v>471</v>
      </c>
      <c r="M661" s="44">
        <v>10</v>
      </c>
      <c r="N661" s="4"/>
    </row>
    <row r="662" spans="2:14" hidden="1" x14ac:dyDescent="0.25">
      <c r="B662" s="28">
        <v>578</v>
      </c>
      <c r="C662" s="4" t="s">
        <v>468</v>
      </c>
      <c r="D662" s="4">
        <v>2009</v>
      </c>
      <c r="E662" s="4">
        <v>11137044</v>
      </c>
      <c r="F662" s="4" t="s">
        <v>32</v>
      </c>
      <c r="G662" s="4" t="s">
        <v>32</v>
      </c>
      <c r="H662" s="4" t="s">
        <v>67</v>
      </c>
      <c r="I662" s="44">
        <v>2</v>
      </c>
      <c r="J662" s="45">
        <v>314</v>
      </c>
      <c r="K662" s="45">
        <v>157</v>
      </c>
      <c r="L662" s="45">
        <v>314</v>
      </c>
      <c r="M662" s="44">
        <v>10</v>
      </c>
      <c r="N662" s="4"/>
    </row>
    <row r="663" spans="2:14" hidden="1" x14ac:dyDescent="0.25">
      <c r="B663" s="28">
        <v>579</v>
      </c>
      <c r="C663" s="4" t="s">
        <v>469</v>
      </c>
      <c r="D663" s="4">
        <v>2008</v>
      </c>
      <c r="E663" s="4">
        <v>11137018</v>
      </c>
      <c r="F663" s="4" t="s">
        <v>32</v>
      </c>
      <c r="G663" s="4" t="s">
        <v>32</v>
      </c>
      <c r="H663" s="4" t="s">
        <v>67</v>
      </c>
      <c r="I663" s="44">
        <v>1</v>
      </c>
      <c r="J663" s="45">
        <v>308</v>
      </c>
      <c r="K663" s="45">
        <v>154</v>
      </c>
      <c r="L663" s="45">
        <v>308</v>
      </c>
      <c r="M663" s="44">
        <v>10</v>
      </c>
      <c r="N663" s="4"/>
    </row>
    <row r="664" spans="2:14" hidden="1" x14ac:dyDescent="0.25">
      <c r="B664" s="28">
        <v>580</v>
      </c>
      <c r="C664" s="4" t="s">
        <v>470</v>
      </c>
      <c r="D664" s="4">
        <v>2009</v>
      </c>
      <c r="E664" s="4">
        <v>11137077</v>
      </c>
      <c r="F664" s="4" t="s">
        <v>32</v>
      </c>
      <c r="G664" s="4" t="s">
        <v>32</v>
      </c>
      <c r="H664" s="4" t="s">
        <v>67</v>
      </c>
      <c r="I664" s="44">
        <v>1</v>
      </c>
      <c r="J664" s="45">
        <v>166</v>
      </c>
      <c r="K664" s="45">
        <v>83</v>
      </c>
      <c r="L664" s="45">
        <v>166</v>
      </c>
      <c r="M664" s="44">
        <v>10</v>
      </c>
      <c r="N664" s="4"/>
    </row>
    <row r="665" spans="2:14" hidden="1" x14ac:dyDescent="0.25">
      <c r="B665" s="28">
        <v>581</v>
      </c>
      <c r="C665" s="4" t="s">
        <v>471</v>
      </c>
      <c r="D665" s="4">
        <v>2009</v>
      </c>
      <c r="E665" s="4">
        <v>11137078</v>
      </c>
      <c r="F665" s="4" t="s">
        <v>32</v>
      </c>
      <c r="G665" s="4" t="s">
        <v>32</v>
      </c>
      <c r="H665" s="4" t="s">
        <v>67</v>
      </c>
      <c r="I665" s="44">
        <v>1</v>
      </c>
      <c r="J665" s="45">
        <v>291</v>
      </c>
      <c r="K665" s="45">
        <v>145</v>
      </c>
      <c r="L665" s="45">
        <v>291</v>
      </c>
      <c r="M665" s="44">
        <v>10</v>
      </c>
      <c r="N665" s="4"/>
    </row>
    <row r="666" spans="2:14" hidden="1" x14ac:dyDescent="0.25">
      <c r="B666" s="28">
        <v>582</v>
      </c>
      <c r="C666" s="4" t="s">
        <v>472</v>
      </c>
      <c r="D666" s="4">
        <v>2009</v>
      </c>
      <c r="E666" s="4">
        <v>11137079</v>
      </c>
      <c r="F666" s="4" t="s">
        <v>32</v>
      </c>
      <c r="G666" s="4" t="s">
        <v>32</v>
      </c>
      <c r="H666" s="4" t="s">
        <v>67</v>
      </c>
      <c r="I666" s="44">
        <v>1</v>
      </c>
      <c r="J666" s="45">
        <v>416</v>
      </c>
      <c r="K666" s="45">
        <v>208</v>
      </c>
      <c r="L666" s="45">
        <v>416</v>
      </c>
      <c r="M666" s="44">
        <v>10</v>
      </c>
      <c r="N666" s="4"/>
    </row>
    <row r="667" spans="2:14" hidden="1" x14ac:dyDescent="0.25">
      <c r="B667" s="28">
        <v>583</v>
      </c>
      <c r="C667" s="4" t="s">
        <v>473</v>
      </c>
      <c r="D667" s="4">
        <v>2009</v>
      </c>
      <c r="E667" s="4">
        <v>11136065</v>
      </c>
      <c r="F667" s="4" t="s">
        <v>32</v>
      </c>
      <c r="G667" s="4" t="s">
        <v>32</v>
      </c>
      <c r="H667" s="4" t="s">
        <v>36</v>
      </c>
      <c r="I667" s="44">
        <v>16</v>
      </c>
      <c r="J667" s="45">
        <v>192</v>
      </c>
      <c r="K667" s="45">
        <v>96</v>
      </c>
      <c r="L667" s="45">
        <v>192</v>
      </c>
      <c r="M667" s="44">
        <v>10</v>
      </c>
      <c r="N667" s="4" t="s">
        <v>515</v>
      </c>
    </row>
    <row r="668" spans="2:14" hidden="1" x14ac:dyDescent="0.25">
      <c r="B668" s="28">
        <v>584</v>
      </c>
      <c r="C668" s="4" t="s">
        <v>474</v>
      </c>
      <c r="D668" s="4">
        <v>2010</v>
      </c>
      <c r="E668" s="4">
        <v>11137095</v>
      </c>
      <c r="F668" s="4" t="s">
        <v>32</v>
      </c>
      <c r="G668" s="4" t="s">
        <v>32</v>
      </c>
      <c r="H668" s="4" t="s">
        <v>67</v>
      </c>
      <c r="I668" s="44">
        <v>1</v>
      </c>
      <c r="J668" s="45">
        <v>97</v>
      </c>
      <c r="K668" s="45">
        <v>49</v>
      </c>
      <c r="L668" s="45">
        <v>97</v>
      </c>
      <c r="M668" s="44">
        <v>10</v>
      </c>
      <c r="N668" s="4"/>
    </row>
    <row r="669" spans="2:14" hidden="1" x14ac:dyDescent="0.25">
      <c r="B669" s="28">
        <v>585</v>
      </c>
      <c r="C669" s="4" t="s">
        <v>475</v>
      </c>
      <c r="D669" s="4">
        <v>2010</v>
      </c>
      <c r="E669" s="4">
        <v>11136086</v>
      </c>
      <c r="F669" s="4" t="s">
        <v>32</v>
      </c>
      <c r="G669" s="4" t="s">
        <v>32</v>
      </c>
      <c r="H669" s="4" t="s">
        <v>67</v>
      </c>
      <c r="I669" s="44">
        <v>1</v>
      </c>
      <c r="J669" s="45">
        <v>700</v>
      </c>
      <c r="K669" s="45">
        <v>350</v>
      </c>
      <c r="L669" s="45">
        <v>700</v>
      </c>
      <c r="M669" s="44">
        <v>10</v>
      </c>
      <c r="N669" s="4"/>
    </row>
    <row r="670" spans="2:14" hidden="1" x14ac:dyDescent="0.25">
      <c r="B670" s="28">
        <v>586</v>
      </c>
      <c r="C670" s="4" t="s">
        <v>476</v>
      </c>
      <c r="D670" s="4">
        <v>2010</v>
      </c>
      <c r="E670" s="4">
        <v>11136087</v>
      </c>
      <c r="F670" s="4" t="s">
        <v>32</v>
      </c>
      <c r="G670" s="4" t="s">
        <v>32</v>
      </c>
      <c r="H670" s="4" t="s">
        <v>67</v>
      </c>
      <c r="I670" s="44">
        <v>1</v>
      </c>
      <c r="J670" s="45">
        <v>200</v>
      </c>
      <c r="K670" s="45">
        <v>100</v>
      </c>
      <c r="L670" s="45">
        <v>200</v>
      </c>
      <c r="M670" s="44">
        <v>10</v>
      </c>
      <c r="N670" s="4"/>
    </row>
    <row r="671" spans="2:14" hidden="1" x14ac:dyDescent="0.25">
      <c r="B671" s="28">
        <v>587</v>
      </c>
      <c r="C671" s="4" t="s">
        <v>477</v>
      </c>
      <c r="D671" s="4">
        <v>2012</v>
      </c>
      <c r="E671" s="4">
        <v>11137106</v>
      </c>
      <c r="F671" s="4" t="s">
        <v>32</v>
      </c>
      <c r="G671" s="4" t="s">
        <v>32</v>
      </c>
      <c r="H671" s="4" t="s">
        <v>67</v>
      </c>
      <c r="I671" s="44">
        <v>1</v>
      </c>
      <c r="J671" s="45">
        <v>155</v>
      </c>
      <c r="K671" s="45">
        <v>77</v>
      </c>
      <c r="L671" s="45">
        <v>155</v>
      </c>
      <c r="M671" s="44">
        <v>10</v>
      </c>
      <c r="N671" s="4"/>
    </row>
    <row r="672" spans="2:14" hidden="1" x14ac:dyDescent="0.25">
      <c r="B672" s="28">
        <v>588</v>
      </c>
      <c r="C672" s="4" t="s">
        <v>478</v>
      </c>
      <c r="D672" s="4">
        <v>1978</v>
      </c>
      <c r="E672" s="4">
        <v>11137107</v>
      </c>
      <c r="F672" s="4" t="s">
        <v>32</v>
      </c>
      <c r="G672" s="4" t="s">
        <v>32</v>
      </c>
      <c r="H672" s="4" t="s">
        <v>67</v>
      </c>
      <c r="I672" s="44">
        <v>1</v>
      </c>
      <c r="J672" s="45">
        <v>70</v>
      </c>
      <c r="K672" s="45">
        <v>35</v>
      </c>
      <c r="L672" s="45">
        <v>70</v>
      </c>
      <c r="M672" s="44">
        <v>10</v>
      </c>
      <c r="N672" s="4"/>
    </row>
    <row r="673" spans="2:14" hidden="1" x14ac:dyDescent="0.25">
      <c r="B673" s="28">
        <v>589</v>
      </c>
      <c r="C673" s="4" t="s">
        <v>479</v>
      </c>
      <c r="D673" s="4">
        <v>1978</v>
      </c>
      <c r="E673" s="4">
        <v>11137108</v>
      </c>
      <c r="F673" s="4" t="s">
        <v>32</v>
      </c>
      <c r="G673" s="4" t="s">
        <v>32</v>
      </c>
      <c r="H673" s="4" t="s">
        <v>67</v>
      </c>
      <c r="I673" s="44">
        <v>1</v>
      </c>
      <c r="J673" s="45">
        <v>60</v>
      </c>
      <c r="K673" s="45">
        <v>30</v>
      </c>
      <c r="L673" s="45">
        <v>60</v>
      </c>
      <c r="M673" s="44">
        <v>10</v>
      </c>
      <c r="N673" s="4"/>
    </row>
    <row r="674" spans="2:14" hidden="1" x14ac:dyDescent="0.25">
      <c r="B674" s="28">
        <v>590</v>
      </c>
      <c r="C674" s="4" t="s">
        <v>480</v>
      </c>
      <c r="D674" s="4">
        <v>1978</v>
      </c>
      <c r="E674" s="4">
        <v>11137109</v>
      </c>
      <c r="F674" s="4" t="s">
        <v>32</v>
      </c>
      <c r="G674" s="4" t="s">
        <v>32</v>
      </c>
      <c r="H674" s="4" t="s">
        <v>67</v>
      </c>
      <c r="I674" s="44">
        <v>1</v>
      </c>
      <c r="J674" s="45">
        <v>70</v>
      </c>
      <c r="K674" s="45">
        <v>35</v>
      </c>
      <c r="L674" s="45">
        <v>70</v>
      </c>
      <c r="M674" s="44">
        <v>10</v>
      </c>
      <c r="N674" s="4"/>
    </row>
    <row r="675" spans="2:14" hidden="1" x14ac:dyDescent="0.25">
      <c r="B675" s="28">
        <v>591</v>
      </c>
      <c r="C675" s="4" t="s">
        <v>100</v>
      </c>
      <c r="D675" s="4">
        <v>1998</v>
      </c>
      <c r="E675" s="4">
        <v>11136088</v>
      </c>
      <c r="F675" s="4" t="s">
        <v>32</v>
      </c>
      <c r="G675" s="4" t="s">
        <v>32</v>
      </c>
      <c r="H675" s="4" t="s">
        <v>67</v>
      </c>
      <c r="I675" s="44">
        <v>1</v>
      </c>
      <c r="J675" s="45">
        <v>65</v>
      </c>
      <c r="K675" s="45">
        <v>33</v>
      </c>
      <c r="L675" s="45">
        <v>65</v>
      </c>
      <c r="M675" s="44">
        <v>10</v>
      </c>
      <c r="N675" s="4"/>
    </row>
    <row r="676" spans="2:14" hidden="1" x14ac:dyDescent="0.25">
      <c r="B676" s="28">
        <v>592</v>
      </c>
      <c r="C676" s="4" t="s">
        <v>481</v>
      </c>
      <c r="D676" s="4">
        <v>1980</v>
      </c>
      <c r="E676" s="4">
        <v>11136090</v>
      </c>
      <c r="F676" s="4" t="s">
        <v>32</v>
      </c>
      <c r="G676" s="4" t="s">
        <v>32</v>
      </c>
      <c r="H676" s="4" t="s">
        <v>67</v>
      </c>
      <c r="I676" s="44">
        <v>1</v>
      </c>
      <c r="J676" s="45">
        <v>70</v>
      </c>
      <c r="K676" s="45">
        <v>35</v>
      </c>
      <c r="L676" s="45">
        <v>70</v>
      </c>
      <c r="M676" s="44">
        <v>10</v>
      </c>
      <c r="N676" s="4"/>
    </row>
    <row r="677" spans="2:14" hidden="1" x14ac:dyDescent="0.25">
      <c r="B677" s="28">
        <v>593</v>
      </c>
      <c r="C677" s="4" t="s">
        <v>482</v>
      </c>
      <c r="D677" s="4">
        <v>1980</v>
      </c>
      <c r="E677" s="4">
        <v>11136091</v>
      </c>
      <c r="F677" s="4" t="s">
        <v>32</v>
      </c>
      <c r="G677" s="4" t="s">
        <v>32</v>
      </c>
      <c r="H677" s="4" t="s">
        <v>67</v>
      </c>
      <c r="I677" s="44">
        <v>3</v>
      </c>
      <c r="J677" s="45">
        <v>931</v>
      </c>
      <c r="K677" s="45">
        <v>465</v>
      </c>
      <c r="L677" s="45">
        <v>931</v>
      </c>
      <c r="M677" s="44">
        <v>10</v>
      </c>
      <c r="N677" s="4"/>
    </row>
    <row r="678" spans="2:14" hidden="1" x14ac:dyDescent="0.25">
      <c r="B678" s="28">
        <v>594</v>
      </c>
      <c r="C678" s="4" t="s">
        <v>483</v>
      </c>
      <c r="D678" s="4">
        <v>1980</v>
      </c>
      <c r="E678" s="4">
        <v>11136091</v>
      </c>
      <c r="F678" s="4" t="s">
        <v>32</v>
      </c>
      <c r="G678" s="4" t="s">
        <v>32</v>
      </c>
      <c r="H678" s="4" t="s">
        <v>67</v>
      </c>
      <c r="I678" s="44">
        <v>1</v>
      </c>
      <c r="J678" s="45">
        <v>998</v>
      </c>
      <c r="K678" s="45">
        <v>499</v>
      </c>
      <c r="L678" s="45">
        <v>998</v>
      </c>
      <c r="M678" s="44">
        <v>10</v>
      </c>
      <c r="N678" s="4"/>
    </row>
    <row r="679" spans="2:14" hidden="1" x14ac:dyDescent="0.25">
      <c r="B679" s="28">
        <v>595</v>
      </c>
      <c r="C679" s="4" t="s">
        <v>92</v>
      </c>
      <c r="D679" s="4">
        <v>2000</v>
      </c>
      <c r="E679" s="4">
        <v>11136092</v>
      </c>
      <c r="F679" s="4" t="s">
        <v>32</v>
      </c>
      <c r="G679" s="4" t="s">
        <v>32</v>
      </c>
      <c r="H679" s="4" t="s">
        <v>67</v>
      </c>
      <c r="I679" s="44">
        <v>16</v>
      </c>
      <c r="J679" s="45">
        <v>320</v>
      </c>
      <c r="K679" s="45">
        <v>160</v>
      </c>
      <c r="L679" s="45">
        <v>320</v>
      </c>
      <c r="M679" s="44">
        <v>10</v>
      </c>
      <c r="N679" s="4"/>
    </row>
    <row r="680" spans="2:14" hidden="1" x14ac:dyDescent="0.25">
      <c r="B680" s="28">
        <v>596</v>
      </c>
      <c r="C680" s="4" t="s">
        <v>484</v>
      </c>
      <c r="D680" s="4">
        <v>1978</v>
      </c>
      <c r="E680" s="4">
        <v>11137110</v>
      </c>
      <c r="F680" s="4" t="s">
        <v>32</v>
      </c>
      <c r="G680" s="4" t="s">
        <v>32</v>
      </c>
      <c r="H680" s="4" t="s">
        <v>67</v>
      </c>
      <c r="I680" s="44">
        <v>1</v>
      </c>
      <c r="J680" s="45">
        <v>100</v>
      </c>
      <c r="K680" s="45">
        <v>50</v>
      </c>
      <c r="L680" s="45">
        <v>100</v>
      </c>
      <c r="M680" s="44">
        <v>10</v>
      </c>
      <c r="N680" s="4"/>
    </row>
    <row r="681" spans="2:14" hidden="1" x14ac:dyDescent="0.25">
      <c r="B681" s="28">
        <v>597</v>
      </c>
      <c r="C681" s="4" t="s">
        <v>485</v>
      </c>
      <c r="D681" s="4">
        <v>1980</v>
      </c>
      <c r="E681" s="4">
        <v>11136092</v>
      </c>
      <c r="F681" s="4" t="s">
        <v>32</v>
      </c>
      <c r="G681" s="4" t="s">
        <v>32</v>
      </c>
      <c r="H681" s="4" t="s">
        <v>67</v>
      </c>
      <c r="I681" s="44">
        <v>1</v>
      </c>
      <c r="J681" s="45">
        <v>60</v>
      </c>
      <c r="K681" s="45">
        <v>30</v>
      </c>
      <c r="L681" s="45">
        <v>60</v>
      </c>
      <c r="M681" s="44">
        <v>10</v>
      </c>
      <c r="N681" s="4"/>
    </row>
    <row r="682" spans="2:14" hidden="1" x14ac:dyDescent="0.25">
      <c r="B682" s="28">
        <v>598</v>
      </c>
      <c r="C682" s="4" t="s">
        <v>486</v>
      </c>
      <c r="D682" s="4">
        <v>1982</v>
      </c>
      <c r="E682" s="4">
        <v>11136093</v>
      </c>
      <c r="F682" s="4" t="s">
        <v>32</v>
      </c>
      <c r="G682" s="4" t="s">
        <v>32</v>
      </c>
      <c r="H682" s="4" t="s">
        <v>67</v>
      </c>
      <c r="I682" s="44">
        <v>2</v>
      </c>
      <c r="J682" s="45">
        <v>300</v>
      </c>
      <c r="K682" s="45">
        <v>150</v>
      </c>
      <c r="L682" s="45">
        <v>300</v>
      </c>
      <c r="M682" s="44">
        <v>10</v>
      </c>
      <c r="N682" s="4"/>
    </row>
    <row r="683" spans="2:14" hidden="1" x14ac:dyDescent="0.25">
      <c r="B683" s="28">
        <v>599</v>
      </c>
      <c r="C683" s="4" t="s">
        <v>487</v>
      </c>
      <c r="D683" s="4">
        <v>1978</v>
      </c>
      <c r="E683" s="4">
        <v>11137113</v>
      </c>
      <c r="F683" s="4" t="s">
        <v>32</v>
      </c>
      <c r="G683" s="4" t="s">
        <v>32</v>
      </c>
      <c r="H683" s="4" t="s">
        <v>67</v>
      </c>
      <c r="I683" s="44">
        <v>1</v>
      </c>
      <c r="J683" s="45">
        <v>80</v>
      </c>
      <c r="K683" s="45">
        <v>40</v>
      </c>
      <c r="L683" s="45">
        <v>80</v>
      </c>
      <c r="M683" s="44">
        <v>10</v>
      </c>
      <c r="N683" s="4"/>
    </row>
    <row r="684" spans="2:14" hidden="1" x14ac:dyDescent="0.25">
      <c r="B684" s="28">
        <v>600</v>
      </c>
      <c r="C684" s="4" t="s">
        <v>488</v>
      </c>
      <c r="D684" s="4">
        <v>1978</v>
      </c>
      <c r="E684" s="4">
        <v>11136094</v>
      </c>
      <c r="F684" s="4" t="s">
        <v>32</v>
      </c>
      <c r="G684" s="4" t="s">
        <v>32</v>
      </c>
      <c r="H684" s="4" t="s">
        <v>67</v>
      </c>
      <c r="I684" s="44">
        <v>300</v>
      </c>
      <c r="J684" s="45">
        <v>3000</v>
      </c>
      <c r="K684" s="45">
        <v>1500</v>
      </c>
      <c r="L684" s="45">
        <v>3000</v>
      </c>
      <c r="M684" s="44">
        <v>10</v>
      </c>
      <c r="N684" s="4"/>
    </row>
    <row r="685" spans="2:14" hidden="1" x14ac:dyDescent="0.25">
      <c r="B685" s="28">
        <v>601</v>
      </c>
      <c r="C685" s="4" t="s">
        <v>92</v>
      </c>
      <c r="D685" s="4">
        <v>2011</v>
      </c>
      <c r="E685" s="4">
        <v>11136095</v>
      </c>
      <c r="F685" s="4" t="s">
        <v>32</v>
      </c>
      <c r="G685" s="4" t="s">
        <v>32</v>
      </c>
      <c r="H685" s="4" t="s">
        <v>67</v>
      </c>
      <c r="I685" s="44">
        <v>7</v>
      </c>
      <c r="J685" s="45">
        <v>140</v>
      </c>
      <c r="K685" s="45">
        <v>70</v>
      </c>
      <c r="L685" s="45">
        <v>140</v>
      </c>
      <c r="M685" s="44">
        <v>10</v>
      </c>
      <c r="N685" s="4"/>
    </row>
    <row r="686" spans="2:14" hidden="1" x14ac:dyDescent="0.25">
      <c r="B686" s="28">
        <v>602</v>
      </c>
      <c r="C686" s="4" t="s">
        <v>489</v>
      </c>
      <c r="D686" s="4">
        <v>2011</v>
      </c>
      <c r="E686" s="4">
        <v>11137112</v>
      </c>
      <c r="F686" s="4" t="s">
        <v>32</v>
      </c>
      <c r="G686" s="4" t="s">
        <v>32</v>
      </c>
      <c r="H686" s="4" t="s">
        <v>67</v>
      </c>
      <c r="I686" s="44">
        <v>1</v>
      </c>
      <c r="J686" s="45">
        <v>150</v>
      </c>
      <c r="K686" s="45">
        <v>75</v>
      </c>
      <c r="L686" s="45">
        <v>150</v>
      </c>
      <c r="M686" s="44">
        <v>10</v>
      </c>
      <c r="N686" s="4"/>
    </row>
    <row r="687" spans="2:14" hidden="1" x14ac:dyDescent="0.25">
      <c r="B687" s="28">
        <v>603</v>
      </c>
      <c r="C687" s="4" t="s">
        <v>95</v>
      </c>
      <c r="D687" s="4">
        <v>1998</v>
      </c>
      <c r="E687" s="4">
        <v>11136096</v>
      </c>
      <c r="F687" s="4" t="s">
        <v>32</v>
      </c>
      <c r="G687" s="4" t="s">
        <v>32</v>
      </c>
      <c r="H687" s="4" t="s">
        <v>67</v>
      </c>
      <c r="I687" s="44">
        <v>2</v>
      </c>
      <c r="J687" s="45">
        <v>100</v>
      </c>
      <c r="K687" s="45">
        <v>50</v>
      </c>
      <c r="L687" s="45">
        <v>100</v>
      </c>
      <c r="M687" s="44">
        <v>10</v>
      </c>
      <c r="N687" s="4"/>
    </row>
    <row r="688" spans="2:14" hidden="1" x14ac:dyDescent="0.25">
      <c r="B688" s="28">
        <v>604</v>
      </c>
      <c r="C688" s="4" t="s">
        <v>490</v>
      </c>
      <c r="D688" s="4">
        <v>2013</v>
      </c>
      <c r="E688" s="4">
        <v>11137113</v>
      </c>
      <c r="F688" s="4" t="s">
        <v>32</v>
      </c>
      <c r="G688" s="4" t="s">
        <v>32</v>
      </c>
      <c r="H688" s="4" t="s">
        <v>67</v>
      </c>
      <c r="I688" s="44">
        <v>1</v>
      </c>
      <c r="J688" s="45">
        <v>300</v>
      </c>
      <c r="K688" s="45">
        <v>150</v>
      </c>
      <c r="L688" s="45">
        <v>300</v>
      </c>
      <c r="M688" s="44">
        <v>10</v>
      </c>
      <c r="N688" s="4"/>
    </row>
    <row r="689" spans="2:14" hidden="1" x14ac:dyDescent="0.25">
      <c r="B689" s="28">
        <v>605</v>
      </c>
      <c r="C689" s="4" t="s">
        <v>491</v>
      </c>
      <c r="D689" s="4">
        <v>2013</v>
      </c>
      <c r="E689" s="4">
        <v>11137114</v>
      </c>
      <c r="F689" s="4" t="s">
        <v>32</v>
      </c>
      <c r="G689" s="4" t="s">
        <v>32</v>
      </c>
      <c r="H689" s="4" t="s">
        <v>67</v>
      </c>
      <c r="I689" s="44">
        <v>1</v>
      </c>
      <c r="J689" s="45">
        <v>160</v>
      </c>
      <c r="K689" s="45">
        <v>80</v>
      </c>
      <c r="L689" s="45">
        <v>160</v>
      </c>
      <c r="M689" s="44">
        <v>10</v>
      </c>
      <c r="N689" s="4"/>
    </row>
    <row r="690" spans="2:14" hidden="1" x14ac:dyDescent="0.25">
      <c r="B690" s="28">
        <v>606</v>
      </c>
      <c r="C690" s="4" t="s">
        <v>92</v>
      </c>
      <c r="D690" s="4">
        <v>2014</v>
      </c>
      <c r="E690" s="4">
        <v>11136136</v>
      </c>
      <c r="F690" s="4" t="s">
        <v>32</v>
      </c>
      <c r="G690" s="4" t="s">
        <v>32</v>
      </c>
      <c r="H690" s="4" t="s">
        <v>67</v>
      </c>
      <c r="I690" s="44">
        <v>2</v>
      </c>
      <c r="J690" s="45">
        <v>162</v>
      </c>
      <c r="K690" s="45">
        <v>81</v>
      </c>
      <c r="L690" s="45">
        <v>162</v>
      </c>
      <c r="M690" s="44">
        <v>10</v>
      </c>
      <c r="N690" s="4"/>
    </row>
    <row r="691" spans="2:14" hidden="1" x14ac:dyDescent="0.25">
      <c r="B691" s="28">
        <v>607</v>
      </c>
      <c r="C691" s="4" t="s">
        <v>492</v>
      </c>
      <c r="D691" s="4">
        <v>2014</v>
      </c>
      <c r="E691" s="4">
        <v>11137115</v>
      </c>
      <c r="F691" s="4" t="s">
        <v>32</v>
      </c>
      <c r="G691" s="4" t="s">
        <v>32</v>
      </c>
      <c r="H691" s="4" t="s">
        <v>67</v>
      </c>
      <c r="I691" s="44">
        <v>1</v>
      </c>
      <c r="J691" s="45">
        <v>348</v>
      </c>
      <c r="K691" s="45">
        <v>174</v>
      </c>
      <c r="L691" s="45">
        <v>348</v>
      </c>
      <c r="M691" s="44">
        <v>10</v>
      </c>
      <c r="N691" s="4"/>
    </row>
    <row r="692" spans="2:14" hidden="1" x14ac:dyDescent="0.25">
      <c r="B692" s="28">
        <v>608</v>
      </c>
      <c r="C692" s="4" t="s">
        <v>493</v>
      </c>
      <c r="D692" s="4">
        <v>2014</v>
      </c>
      <c r="E692" s="4">
        <v>11137116</v>
      </c>
      <c r="F692" s="4" t="s">
        <v>32</v>
      </c>
      <c r="G692" s="4" t="s">
        <v>32</v>
      </c>
      <c r="H692" s="4" t="s">
        <v>36</v>
      </c>
      <c r="I692" s="44">
        <v>6</v>
      </c>
      <c r="J692" s="45">
        <v>141</v>
      </c>
      <c r="K692" s="45">
        <v>70</v>
      </c>
      <c r="L692" s="45">
        <v>141</v>
      </c>
      <c r="M692" s="44">
        <v>10</v>
      </c>
      <c r="N692" s="4"/>
    </row>
    <row r="693" spans="2:14" hidden="1" x14ac:dyDescent="0.25">
      <c r="B693" s="28">
        <v>609</v>
      </c>
      <c r="C693" s="4" t="s">
        <v>116</v>
      </c>
      <c r="D693" s="4">
        <v>2014</v>
      </c>
      <c r="E693" s="4">
        <v>11137117</v>
      </c>
      <c r="F693" s="4" t="s">
        <v>32</v>
      </c>
      <c r="G693" s="4" t="s">
        <v>32</v>
      </c>
      <c r="H693" s="4" t="s">
        <v>67</v>
      </c>
      <c r="I693" s="44">
        <v>1</v>
      </c>
      <c r="J693" s="45">
        <v>157</v>
      </c>
      <c r="K693" s="45">
        <v>78</v>
      </c>
      <c r="L693" s="45">
        <v>157</v>
      </c>
      <c r="M693" s="44">
        <v>10</v>
      </c>
      <c r="N693" s="4"/>
    </row>
    <row r="694" spans="2:14" hidden="1" x14ac:dyDescent="0.25">
      <c r="B694" s="28">
        <v>610</v>
      </c>
      <c r="C694" s="4" t="s">
        <v>494</v>
      </c>
      <c r="D694" s="4">
        <v>2016</v>
      </c>
      <c r="E694" s="4">
        <v>11137118</v>
      </c>
      <c r="F694" s="4" t="s">
        <v>32</v>
      </c>
      <c r="G694" s="4" t="s">
        <v>32</v>
      </c>
      <c r="H694" s="4" t="s">
        <v>67</v>
      </c>
      <c r="I694" s="44">
        <v>1</v>
      </c>
      <c r="J694" s="45">
        <v>600</v>
      </c>
      <c r="K694" s="45">
        <v>300</v>
      </c>
      <c r="L694" s="45">
        <v>600</v>
      </c>
      <c r="M694" s="44">
        <v>10</v>
      </c>
      <c r="N694" s="4"/>
    </row>
    <row r="695" spans="2:14" ht="24" hidden="1" x14ac:dyDescent="0.25">
      <c r="B695" s="28">
        <v>611</v>
      </c>
      <c r="C695" s="4" t="s">
        <v>495</v>
      </c>
      <c r="D695" s="4">
        <v>2016</v>
      </c>
      <c r="E695" s="4">
        <v>11137119</v>
      </c>
      <c r="F695" s="4" t="s">
        <v>32</v>
      </c>
      <c r="G695" s="4" t="s">
        <v>32</v>
      </c>
      <c r="H695" s="4" t="s">
        <v>67</v>
      </c>
      <c r="I695" s="44">
        <v>1</v>
      </c>
      <c r="J695" s="45">
        <v>750</v>
      </c>
      <c r="K695" s="45">
        <v>375</v>
      </c>
      <c r="L695" s="45">
        <v>750</v>
      </c>
      <c r="M695" s="44">
        <v>10</v>
      </c>
      <c r="N695" s="4"/>
    </row>
    <row r="696" spans="2:14" hidden="1" x14ac:dyDescent="0.25">
      <c r="B696" s="28">
        <v>612</v>
      </c>
      <c r="C696" s="4" t="s">
        <v>496</v>
      </c>
      <c r="D696" s="4">
        <v>2017</v>
      </c>
      <c r="E696" s="4">
        <v>11136138</v>
      </c>
      <c r="F696" s="4" t="s">
        <v>32</v>
      </c>
      <c r="G696" s="4" t="s">
        <v>32</v>
      </c>
      <c r="H696" s="4" t="s">
        <v>67</v>
      </c>
      <c r="I696" s="44">
        <v>3</v>
      </c>
      <c r="J696" s="45">
        <v>2730</v>
      </c>
      <c r="K696" s="45">
        <v>1365</v>
      </c>
      <c r="L696" s="45">
        <v>2730</v>
      </c>
      <c r="M696" s="44">
        <v>10</v>
      </c>
      <c r="N696" s="4"/>
    </row>
    <row r="697" spans="2:14" hidden="1" x14ac:dyDescent="0.25">
      <c r="B697" s="28">
        <v>613</v>
      </c>
      <c r="C697" s="4" t="s">
        <v>497</v>
      </c>
      <c r="D697" s="4">
        <v>1979</v>
      </c>
      <c r="E697" s="4">
        <v>11136007</v>
      </c>
      <c r="F697" s="4" t="s">
        <v>32</v>
      </c>
      <c r="G697" s="4" t="s">
        <v>32</v>
      </c>
      <c r="H697" s="4" t="s">
        <v>36</v>
      </c>
      <c r="I697" s="46">
        <v>9.9</v>
      </c>
      <c r="J697" s="45">
        <v>277</v>
      </c>
      <c r="K697" s="45">
        <v>139</v>
      </c>
      <c r="L697" s="45">
        <v>277</v>
      </c>
      <c r="M697" s="44">
        <v>10</v>
      </c>
      <c r="N697" s="4"/>
    </row>
    <row r="698" spans="2:14" hidden="1" x14ac:dyDescent="0.25">
      <c r="B698" s="28">
        <v>614</v>
      </c>
      <c r="C698" s="4" t="s">
        <v>498</v>
      </c>
      <c r="D698" s="4">
        <v>1992</v>
      </c>
      <c r="E698" s="4">
        <v>11136001</v>
      </c>
      <c r="F698" s="4" t="s">
        <v>32</v>
      </c>
      <c r="G698" s="4" t="s">
        <v>32</v>
      </c>
      <c r="H698" s="4" t="s">
        <v>67</v>
      </c>
      <c r="I698" s="44">
        <v>1</v>
      </c>
      <c r="J698" s="45">
        <v>140</v>
      </c>
      <c r="K698" s="45">
        <v>70</v>
      </c>
      <c r="L698" s="45">
        <v>140</v>
      </c>
      <c r="M698" s="44">
        <v>10</v>
      </c>
      <c r="N698" s="4"/>
    </row>
    <row r="699" spans="2:14" hidden="1" x14ac:dyDescent="0.25">
      <c r="B699" s="28">
        <v>615</v>
      </c>
      <c r="C699" s="4" t="s">
        <v>499</v>
      </c>
      <c r="D699" s="4">
        <v>2018</v>
      </c>
      <c r="E699" s="4">
        <v>11137120</v>
      </c>
      <c r="F699" s="4" t="s">
        <v>32</v>
      </c>
      <c r="G699" s="4" t="s">
        <v>32</v>
      </c>
      <c r="H699" s="4" t="s">
        <v>67</v>
      </c>
      <c r="I699" s="44">
        <v>1</v>
      </c>
      <c r="J699" s="45">
        <v>136</v>
      </c>
      <c r="K699" s="45">
        <v>68</v>
      </c>
      <c r="L699" s="45">
        <v>136</v>
      </c>
      <c r="M699" s="44">
        <v>10</v>
      </c>
      <c r="N699" s="4"/>
    </row>
    <row r="700" spans="2:14" hidden="1" x14ac:dyDescent="0.25">
      <c r="B700" s="28">
        <v>616</v>
      </c>
      <c r="C700" s="4" t="s">
        <v>499</v>
      </c>
      <c r="D700" s="4">
        <v>2018</v>
      </c>
      <c r="E700" s="4">
        <v>11137121</v>
      </c>
      <c r="F700" s="4" t="s">
        <v>32</v>
      </c>
      <c r="G700" s="4" t="s">
        <v>32</v>
      </c>
      <c r="H700" s="4" t="s">
        <v>67</v>
      </c>
      <c r="I700" s="44">
        <v>1</v>
      </c>
      <c r="J700" s="45">
        <v>141</v>
      </c>
      <c r="K700" s="45">
        <v>70.5</v>
      </c>
      <c r="L700" s="45">
        <v>141</v>
      </c>
      <c r="M700" s="44">
        <v>10</v>
      </c>
      <c r="N700" s="4"/>
    </row>
    <row r="701" spans="2:14" ht="24" hidden="1" x14ac:dyDescent="0.25">
      <c r="B701" s="28">
        <v>617</v>
      </c>
      <c r="C701" s="4" t="s">
        <v>500</v>
      </c>
      <c r="D701" s="4">
        <v>1979</v>
      </c>
      <c r="E701" s="4">
        <v>11136003</v>
      </c>
      <c r="F701" s="4" t="s">
        <v>32</v>
      </c>
      <c r="G701" s="4" t="s">
        <v>32</v>
      </c>
      <c r="H701" s="4" t="s">
        <v>67</v>
      </c>
      <c r="I701" s="44">
        <v>1</v>
      </c>
      <c r="J701" s="45">
        <v>256</v>
      </c>
      <c r="K701" s="45">
        <v>128</v>
      </c>
      <c r="L701" s="45">
        <v>256</v>
      </c>
      <c r="M701" s="44">
        <v>10</v>
      </c>
      <c r="N701" s="4"/>
    </row>
    <row r="702" spans="2:14" hidden="1" x14ac:dyDescent="0.25">
      <c r="B702" s="28">
        <v>618</v>
      </c>
      <c r="C702" s="4" t="s">
        <v>501</v>
      </c>
      <c r="D702" s="4">
        <v>2019</v>
      </c>
      <c r="E702" s="4">
        <v>11137122</v>
      </c>
      <c r="F702" s="4" t="s">
        <v>32</v>
      </c>
      <c r="G702" s="4" t="s">
        <v>32</v>
      </c>
      <c r="H702" s="4" t="s">
        <v>67</v>
      </c>
      <c r="I702" s="44">
        <v>1</v>
      </c>
      <c r="J702" s="45">
        <v>2242</v>
      </c>
      <c r="K702" s="45">
        <v>1121</v>
      </c>
      <c r="L702" s="45">
        <v>2242</v>
      </c>
      <c r="M702" s="44">
        <v>10</v>
      </c>
      <c r="N702" s="4"/>
    </row>
    <row r="703" spans="2:14" ht="24" hidden="1" x14ac:dyDescent="0.25">
      <c r="B703" s="28">
        <v>619</v>
      </c>
      <c r="C703" s="4" t="s">
        <v>502</v>
      </c>
      <c r="D703" s="4">
        <v>2019</v>
      </c>
      <c r="E703" s="4">
        <v>11137123</v>
      </c>
      <c r="F703" s="4" t="s">
        <v>32</v>
      </c>
      <c r="G703" s="4" t="s">
        <v>32</v>
      </c>
      <c r="H703" s="4" t="s">
        <v>67</v>
      </c>
      <c r="I703" s="44">
        <v>1</v>
      </c>
      <c r="J703" s="45">
        <v>1479</v>
      </c>
      <c r="K703" s="45">
        <v>739.5</v>
      </c>
      <c r="L703" s="45">
        <v>1479</v>
      </c>
      <c r="M703" s="44">
        <v>10</v>
      </c>
      <c r="N703" s="4"/>
    </row>
    <row r="704" spans="2:14" ht="24" hidden="1" x14ac:dyDescent="0.25">
      <c r="B704" s="28">
        <v>620</v>
      </c>
      <c r="C704" s="4" t="s">
        <v>503</v>
      </c>
      <c r="D704" s="4">
        <v>2019</v>
      </c>
      <c r="E704" s="4">
        <v>11137124</v>
      </c>
      <c r="F704" s="4" t="s">
        <v>32</v>
      </c>
      <c r="G704" s="4" t="s">
        <v>32</v>
      </c>
      <c r="H704" s="4" t="s">
        <v>67</v>
      </c>
      <c r="I704" s="44">
        <v>1</v>
      </c>
      <c r="J704" s="45">
        <v>606</v>
      </c>
      <c r="K704" s="45">
        <v>303</v>
      </c>
      <c r="L704" s="45">
        <v>606</v>
      </c>
      <c r="M704" s="44">
        <v>10</v>
      </c>
      <c r="N704" s="4"/>
    </row>
    <row r="705" spans="2:15" hidden="1" x14ac:dyDescent="0.25">
      <c r="B705" s="28">
        <v>621</v>
      </c>
      <c r="C705" s="4" t="s">
        <v>504</v>
      </c>
      <c r="D705" s="4">
        <v>2019</v>
      </c>
      <c r="E705" s="4">
        <v>11137125</v>
      </c>
      <c r="F705" s="4" t="s">
        <v>32</v>
      </c>
      <c r="G705" s="4" t="s">
        <v>32</v>
      </c>
      <c r="H705" s="4" t="s">
        <v>67</v>
      </c>
      <c r="I705" s="44">
        <v>1</v>
      </c>
      <c r="J705" s="45">
        <v>999</v>
      </c>
      <c r="K705" s="45">
        <v>499.5</v>
      </c>
      <c r="L705" s="45">
        <v>999</v>
      </c>
      <c r="M705" s="44">
        <v>10</v>
      </c>
      <c r="N705" s="4"/>
    </row>
    <row r="706" spans="2:15" hidden="1" x14ac:dyDescent="0.25">
      <c r="B706" s="28">
        <v>622</v>
      </c>
      <c r="C706" s="4" t="s">
        <v>505</v>
      </c>
      <c r="D706" s="4">
        <v>2019</v>
      </c>
      <c r="E706" s="4">
        <v>11137126</v>
      </c>
      <c r="F706" s="4" t="s">
        <v>32</v>
      </c>
      <c r="G706" s="4" t="s">
        <v>32</v>
      </c>
      <c r="H706" s="4" t="s">
        <v>67</v>
      </c>
      <c r="I706" s="44">
        <v>1</v>
      </c>
      <c r="J706" s="45">
        <v>354</v>
      </c>
      <c r="K706" s="45">
        <v>177</v>
      </c>
      <c r="L706" s="45">
        <v>354</v>
      </c>
      <c r="M706" s="44">
        <v>10</v>
      </c>
      <c r="N706" s="4"/>
    </row>
    <row r="707" spans="2:15" hidden="1" x14ac:dyDescent="0.25">
      <c r="B707" s="28">
        <v>623</v>
      </c>
      <c r="C707" s="4" t="s">
        <v>506</v>
      </c>
      <c r="D707" s="4">
        <v>2019</v>
      </c>
      <c r="E707" s="4">
        <v>11137127</v>
      </c>
      <c r="F707" s="4" t="s">
        <v>32</v>
      </c>
      <c r="G707" s="4" t="s">
        <v>32</v>
      </c>
      <c r="H707" s="4" t="s">
        <v>67</v>
      </c>
      <c r="I707" s="44">
        <v>1</v>
      </c>
      <c r="J707" s="45">
        <v>1162</v>
      </c>
      <c r="K707" s="45">
        <v>581</v>
      </c>
      <c r="L707" s="45">
        <v>1162</v>
      </c>
      <c r="M707" s="44">
        <v>10</v>
      </c>
      <c r="N707" s="4"/>
    </row>
    <row r="708" spans="2:15" hidden="1" x14ac:dyDescent="0.25">
      <c r="B708" s="28">
        <v>624</v>
      </c>
      <c r="C708" s="4" t="s">
        <v>507</v>
      </c>
      <c r="D708" s="4">
        <v>2019</v>
      </c>
      <c r="E708" s="4">
        <v>11137128</v>
      </c>
      <c r="F708" s="4" t="s">
        <v>32</v>
      </c>
      <c r="G708" s="4" t="s">
        <v>32</v>
      </c>
      <c r="H708" s="4" t="s">
        <v>67</v>
      </c>
      <c r="I708" s="44">
        <v>1</v>
      </c>
      <c r="J708" s="45">
        <v>150</v>
      </c>
      <c r="K708" s="45">
        <v>75</v>
      </c>
      <c r="L708" s="45">
        <v>150</v>
      </c>
      <c r="M708" s="44">
        <v>10</v>
      </c>
      <c r="N708" s="4"/>
    </row>
    <row r="709" spans="2:15" ht="24" hidden="1" x14ac:dyDescent="0.25">
      <c r="B709" s="28">
        <v>625</v>
      </c>
      <c r="C709" s="4" t="s">
        <v>508</v>
      </c>
      <c r="D709" s="4">
        <v>2020</v>
      </c>
      <c r="E709" s="4">
        <v>11137129</v>
      </c>
      <c r="F709" s="4" t="s">
        <v>32</v>
      </c>
      <c r="G709" s="4" t="s">
        <v>32</v>
      </c>
      <c r="H709" s="4" t="s">
        <v>67</v>
      </c>
      <c r="I709" s="44">
        <v>1</v>
      </c>
      <c r="J709" s="45">
        <v>706</v>
      </c>
      <c r="K709" s="45">
        <v>353</v>
      </c>
      <c r="L709" s="45">
        <v>706</v>
      </c>
      <c r="M709" s="44">
        <v>10</v>
      </c>
      <c r="N709" s="4"/>
    </row>
    <row r="710" spans="2:15" hidden="1" x14ac:dyDescent="0.25">
      <c r="B710" s="28">
        <v>626</v>
      </c>
      <c r="C710" s="4" t="s">
        <v>509</v>
      </c>
      <c r="D710" s="4">
        <v>2020</v>
      </c>
      <c r="E710" s="4">
        <v>11137130</v>
      </c>
      <c r="F710" s="4" t="s">
        <v>32</v>
      </c>
      <c r="G710" s="4" t="s">
        <v>32</v>
      </c>
      <c r="H710" s="4" t="s">
        <v>67</v>
      </c>
      <c r="I710" s="44">
        <v>2</v>
      </c>
      <c r="J710" s="45">
        <v>2998</v>
      </c>
      <c r="K710" s="45">
        <v>1499</v>
      </c>
      <c r="L710" s="45">
        <v>2998</v>
      </c>
      <c r="M710" s="44">
        <v>10</v>
      </c>
      <c r="N710" s="4"/>
    </row>
    <row r="711" spans="2:15" hidden="1" x14ac:dyDescent="0.25">
      <c r="B711" s="28">
        <v>627</v>
      </c>
      <c r="C711" s="4" t="s">
        <v>510</v>
      </c>
      <c r="D711" s="4">
        <v>2020</v>
      </c>
      <c r="E711" s="4">
        <v>11137131</v>
      </c>
      <c r="F711" s="4" t="s">
        <v>32</v>
      </c>
      <c r="G711" s="4" t="s">
        <v>32</v>
      </c>
      <c r="H711" s="4" t="s">
        <v>67</v>
      </c>
      <c r="I711" s="44">
        <v>2</v>
      </c>
      <c r="J711" s="45">
        <v>196</v>
      </c>
      <c r="K711" s="45">
        <v>98</v>
      </c>
      <c r="L711" s="45">
        <v>196</v>
      </c>
      <c r="M711" s="44">
        <v>10</v>
      </c>
      <c r="N711" s="4"/>
    </row>
    <row r="712" spans="2:15" hidden="1" x14ac:dyDescent="0.25">
      <c r="B712" s="28">
        <v>628</v>
      </c>
      <c r="C712" s="4" t="s">
        <v>511</v>
      </c>
      <c r="D712" s="4">
        <v>2020</v>
      </c>
      <c r="E712" s="4">
        <v>11137132</v>
      </c>
      <c r="F712" s="4" t="s">
        <v>32</v>
      </c>
      <c r="G712" s="4" t="s">
        <v>32</v>
      </c>
      <c r="H712" s="4" t="s">
        <v>67</v>
      </c>
      <c r="I712" s="44">
        <v>1</v>
      </c>
      <c r="J712" s="45">
        <v>1200</v>
      </c>
      <c r="K712" s="45">
        <v>600</v>
      </c>
      <c r="L712" s="45">
        <v>1200</v>
      </c>
      <c r="M712" s="44">
        <v>10</v>
      </c>
      <c r="N712" s="4"/>
    </row>
    <row r="713" spans="2:15" hidden="1" x14ac:dyDescent="0.25">
      <c r="B713" s="28">
        <v>629</v>
      </c>
      <c r="C713" s="4" t="s">
        <v>512</v>
      </c>
      <c r="D713" s="4">
        <v>2020</v>
      </c>
      <c r="E713" s="4">
        <v>11134011</v>
      </c>
      <c r="F713" s="4" t="s">
        <v>32</v>
      </c>
      <c r="G713" s="4" t="s">
        <v>32</v>
      </c>
      <c r="H713" s="4" t="s">
        <v>67</v>
      </c>
      <c r="I713" s="44">
        <v>1</v>
      </c>
      <c r="J713" s="45">
        <v>3800</v>
      </c>
      <c r="K713" s="45">
        <v>1900</v>
      </c>
      <c r="L713" s="45">
        <v>3800</v>
      </c>
      <c r="M713" s="44">
        <v>10</v>
      </c>
      <c r="N713" s="4"/>
    </row>
    <row r="714" spans="2:15" hidden="1" x14ac:dyDescent="0.25">
      <c r="B714" s="28">
        <v>630</v>
      </c>
      <c r="C714" s="4" t="s">
        <v>513</v>
      </c>
      <c r="D714" s="4">
        <v>2020</v>
      </c>
      <c r="E714" s="4">
        <v>11137133</v>
      </c>
      <c r="F714" s="4" t="s">
        <v>32</v>
      </c>
      <c r="G714" s="4" t="s">
        <v>32</v>
      </c>
      <c r="H714" s="4" t="s">
        <v>270</v>
      </c>
      <c r="I714" s="44">
        <v>1</v>
      </c>
      <c r="J714" s="45">
        <v>950</v>
      </c>
      <c r="K714" s="45">
        <v>475</v>
      </c>
      <c r="L714" s="45">
        <v>950</v>
      </c>
      <c r="M714" s="44">
        <v>10</v>
      </c>
      <c r="N714" s="4"/>
    </row>
    <row r="715" spans="2:15" hidden="1" x14ac:dyDescent="0.25">
      <c r="B715" s="28">
        <v>631</v>
      </c>
      <c r="C715" s="4" t="s">
        <v>514</v>
      </c>
      <c r="D715" s="4">
        <v>2020</v>
      </c>
      <c r="E715" s="4">
        <v>11136139</v>
      </c>
      <c r="F715" s="4" t="s">
        <v>32</v>
      </c>
      <c r="G715" s="4" t="s">
        <v>32</v>
      </c>
      <c r="H715" s="4"/>
      <c r="I715" s="44">
        <v>10</v>
      </c>
      <c r="J715" s="45">
        <v>5400</v>
      </c>
      <c r="K715" s="45">
        <v>2700</v>
      </c>
      <c r="L715" s="45">
        <v>5400</v>
      </c>
      <c r="M715" s="44">
        <v>10</v>
      </c>
      <c r="N715" s="4"/>
    </row>
    <row r="716" spans="2:15" hidden="1" x14ac:dyDescent="0.25">
      <c r="B716" s="28"/>
      <c r="C716" s="40" t="s">
        <v>156</v>
      </c>
      <c r="D716" s="28"/>
      <c r="E716" s="28"/>
      <c r="F716" s="28"/>
      <c r="G716" s="28"/>
      <c r="H716" s="28"/>
      <c r="I716" s="28"/>
      <c r="J716" s="50">
        <f>SUM(J658:J715)</f>
        <v>39098</v>
      </c>
      <c r="K716" s="50">
        <f>SUM(K658:K715)</f>
        <v>19547.5</v>
      </c>
      <c r="L716" s="50">
        <f>SUM(L658:L715)</f>
        <v>39098</v>
      </c>
      <c r="M716" s="28"/>
      <c r="N716" s="28"/>
      <c r="O716" s="10"/>
    </row>
    <row r="717" spans="2:15" hidden="1" x14ac:dyDescent="0.25"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</row>
    <row r="718" spans="2:15" hidden="1" x14ac:dyDescent="0.25"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</row>
    <row r="719" spans="2:15" hidden="1" x14ac:dyDescent="0.25">
      <c r="B719" s="28"/>
      <c r="C719" s="58">
        <v>1114</v>
      </c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</row>
    <row r="720" spans="2:15" hidden="1" x14ac:dyDescent="0.25">
      <c r="B720" s="28">
        <v>632</v>
      </c>
      <c r="C720" s="4" t="s">
        <v>516</v>
      </c>
      <c r="D720" s="4">
        <v>1970</v>
      </c>
      <c r="E720" s="4">
        <v>11143003</v>
      </c>
      <c r="F720" s="4" t="s">
        <v>32</v>
      </c>
      <c r="G720" s="4" t="s">
        <v>32</v>
      </c>
      <c r="H720" s="4" t="s">
        <v>67</v>
      </c>
      <c r="I720" s="44">
        <v>1</v>
      </c>
      <c r="J720" s="45">
        <v>379</v>
      </c>
      <c r="K720" s="45">
        <v>190</v>
      </c>
      <c r="L720" s="45">
        <v>379</v>
      </c>
      <c r="M720" s="44">
        <v>10</v>
      </c>
      <c r="N720" s="4"/>
    </row>
    <row r="721" spans="2:15" hidden="1" x14ac:dyDescent="0.25">
      <c r="B721" s="28">
        <v>633</v>
      </c>
      <c r="C721" s="4" t="s">
        <v>517</v>
      </c>
      <c r="D721" s="4">
        <v>1970</v>
      </c>
      <c r="E721" s="4">
        <v>11143004</v>
      </c>
      <c r="F721" s="4" t="s">
        <v>32</v>
      </c>
      <c r="G721" s="4" t="s">
        <v>32</v>
      </c>
      <c r="H721" s="4" t="s">
        <v>67</v>
      </c>
      <c r="I721" s="44">
        <v>5</v>
      </c>
      <c r="J721" s="45">
        <v>260</v>
      </c>
      <c r="K721" s="45">
        <v>130</v>
      </c>
      <c r="L721" s="45">
        <v>260</v>
      </c>
      <c r="M721" s="44">
        <v>10</v>
      </c>
      <c r="N721" s="4"/>
    </row>
    <row r="722" spans="2:15" hidden="1" x14ac:dyDescent="0.25">
      <c r="B722" s="28">
        <v>634</v>
      </c>
      <c r="C722" s="4" t="s">
        <v>518</v>
      </c>
      <c r="D722" s="4">
        <v>1970</v>
      </c>
      <c r="E722" s="4">
        <v>11143005</v>
      </c>
      <c r="F722" s="4" t="s">
        <v>32</v>
      </c>
      <c r="G722" s="4" t="s">
        <v>32</v>
      </c>
      <c r="H722" s="4" t="s">
        <v>67</v>
      </c>
      <c r="I722" s="44">
        <v>1</v>
      </c>
      <c r="J722" s="45">
        <v>5</v>
      </c>
      <c r="K722" s="45">
        <v>3</v>
      </c>
      <c r="L722" s="45">
        <v>5</v>
      </c>
      <c r="M722" s="44">
        <v>10</v>
      </c>
      <c r="N722" s="4"/>
    </row>
    <row r="723" spans="2:15" hidden="1" x14ac:dyDescent="0.25">
      <c r="B723" s="28">
        <v>635</v>
      </c>
      <c r="C723" s="4" t="s">
        <v>519</v>
      </c>
      <c r="D723" s="4">
        <v>1970</v>
      </c>
      <c r="E723" s="4">
        <v>11143009</v>
      </c>
      <c r="F723" s="4" t="s">
        <v>32</v>
      </c>
      <c r="G723" s="4" t="s">
        <v>32</v>
      </c>
      <c r="H723" s="4" t="s">
        <v>67</v>
      </c>
      <c r="I723" s="44">
        <v>9</v>
      </c>
      <c r="J723" s="45">
        <v>225</v>
      </c>
      <c r="K723" s="45">
        <v>112</v>
      </c>
      <c r="L723" s="45">
        <v>225</v>
      </c>
      <c r="M723" s="44">
        <v>10</v>
      </c>
      <c r="N723" s="4"/>
    </row>
    <row r="724" spans="2:15" hidden="1" x14ac:dyDescent="0.25">
      <c r="B724" s="28">
        <v>636</v>
      </c>
      <c r="C724" s="4" t="s">
        <v>520</v>
      </c>
      <c r="D724" s="4">
        <v>1970</v>
      </c>
      <c r="E724" s="4">
        <v>11143010</v>
      </c>
      <c r="F724" s="4" t="s">
        <v>32</v>
      </c>
      <c r="G724" s="4" t="s">
        <v>32</v>
      </c>
      <c r="H724" s="4" t="s">
        <v>67</v>
      </c>
      <c r="I724" s="44">
        <v>23</v>
      </c>
      <c r="J724" s="45">
        <v>529</v>
      </c>
      <c r="K724" s="45">
        <v>264</v>
      </c>
      <c r="L724" s="45">
        <v>529</v>
      </c>
      <c r="M724" s="44">
        <v>10</v>
      </c>
      <c r="N724" s="4"/>
    </row>
    <row r="725" spans="2:15" hidden="1" x14ac:dyDescent="0.25">
      <c r="B725" s="28">
        <v>637</v>
      </c>
      <c r="C725" s="4" t="s">
        <v>521</v>
      </c>
      <c r="D725" s="4">
        <v>1970</v>
      </c>
      <c r="E725" s="4">
        <v>11143011</v>
      </c>
      <c r="F725" s="4" t="s">
        <v>32</v>
      </c>
      <c r="G725" s="4" t="s">
        <v>32</v>
      </c>
      <c r="H725" s="4" t="s">
        <v>67</v>
      </c>
      <c r="I725" s="44">
        <v>19</v>
      </c>
      <c r="J725" s="45">
        <v>209</v>
      </c>
      <c r="K725" s="45">
        <v>105</v>
      </c>
      <c r="L725" s="45">
        <v>209</v>
      </c>
      <c r="M725" s="44">
        <v>10</v>
      </c>
      <c r="N725" s="4"/>
    </row>
    <row r="726" spans="2:15" hidden="1" x14ac:dyDescent="0.25">
      <c r="B726" s="28">
        <v>638</v>
      </c>
      <c r="C726" s="4" t="s">
        <v>522</v>
      </c>
      <c r="D726" s="4">
        <v>1981</v>
      </c>
      <c r="E726" s="4">
        <v>11143013</v>
      </c>
      <c r="F726" s="4" t="s">
        <v>32</v>
      </c>
      <c r="G726" s="4" t="s">
        <v>32</v>
      </c>
      <c r="H726" s="4" t="s">
        <v>67</v>
      </c>
      <c r="I726" s="44">
        <v>1</v>
      </c>
      <c r="J726" s="45">
        <v>56</v>
      </c>
      <c r="K726" s="45">
        <v>28</v>
      </c>
      <c r="L726" s="45">
        <v>56</v>
      </c>
      <c r="M726" s="44">
        <v>10</v>
      </c>
      <c r="N726" s="4"/>
    </row>
    <row r="727" spans="2:15" hidden="1" x14ac:dyDescent="0.25">
      <c r="B727" s="28">
        <v>639</v>
      </c>
      <c r="C727" s="4" t="s">
        <v>523</v>
      </c>
      <c r="D727" s="4">
        <v>1981</v>
      </c>
      <c r="E727" s="4">
        <v>11143014</v>
      </c>
      <c r="F727" s="4" t="s">
        <v>32</v>
      </c>
      <c r="G727" s="4" t="s">
        <v>32</v>
      </c>
      <c r="H727" s="4" t="s">
        <v>67</v>
      </c>
      <c r="I727" s="44">
        <v>1</v>
      </c>
      <c r="J727" s="45">
        <v>67</v>
      </c>
      <c r="K727" s="45">
        <v>34</v>
      </c>
      <c r="L727" s="45">
        <v>67</v>
      </c>
      <c r="M727" s="44">
        <v>10</v>
      </c>
      <c r="N727" s="4"/>
    </row>
    <row r="728" spans="2:15" hidden="1" x14ac:dyDescent="0.25">
      <c r="B728" s="28">
        <v>640</v>
      </c>
      <c r="C728" s="4" t="s">
        <v>524</v>
      </c>
      <c r="D728" s="4">
        <v>1981</v>
      </c>
      <c r="E728" s="4">
        <v>11144001</v>
      </c>
      <c r="F728" s="4" t="s">
        <v>32</v>
      </c>
      <c r="G728" s="4" t="s">
        <v>32</v>
      </c>
      <c r="H728" s="4" t="s">
        <v>525</v>
      </c>
      <c r="I728" s="44">
        <v>12</v>
      </c>
      <c r="J728" s="45">
        <v>318</v>
      </c>
      <c r="K728" s="45">
        <v>159</v>
      </c>
      <c r="L728" s="45">
        <v>318</v>
      </c>
      <c r="M728" s="44">
        <v>10</v>
      </c>
      <c r="N728" s="4"/>
    </row>
    <row r="729" spans="2:15" hidden="1" x14ac:dyDescent="0.25">
      <c r="B729" s="28">
        <v>641</v>
      </c>
      <c r="C729" s="4" t="s">
        <v>526</v>
      </c>
      <c r="D729" s="4">
        <v>2002</v>
      </c>
      <c r="E729" s="4">
        <v>11143016</v>
      </c>
      <c r="F729" s="4" t="s">
        <v>32</v>
      </c>
      <c r="G729" s="4" t="s">
        <v>32</v>
      </c>
      <c r="H729" s="4" t="s">
        <v>67</v>
      </c>
      <c r="I729" s="44">
        <v>8</v>
      </c>
      <c r="J729" s="45">
        <v>296</v>
      </c>
      <c r="K729" s="45">
        <v>148</v>
      </c>
      <c r="L729" s="45">
        <v>296</v>
      </c>
      <c r="M729" s="44">
        <v>10</v>
      </c>
      <c r="N729" s="4"/>
    </row>
    <row r="730" spans="2:15" hidden="1" x14ac:dyDescent="0.25">
      <c r="B730" s="28">
        <v>642</v>
      </c>
      <c r="C730" s="4" t="s">
        <v>527</v>
      </c>
      <c r="D730" s="4">
        <v>2012</v>
      </c>
      <c r="E730" s="4">
        <v>11143017</v>
      </c>
      <c r="F730" s="4" t="s">
        <v>32</v>
      </c>
      <c r="G730" s="4" t="s">
        <v>32</v>
      </c>
      <c r="H730" s="4" t="s">
        <v>67</v>
      </c>
      <c r="I730" s="44">
        <v>1</v>
      </c>
      <c r="J730" s="45">
        <v>187</v>
      </c>
      <c r="K730" s="45">
        <v>94</v>
      </c>
      <c r="L730" s="45">
        <v>187</v>
      </c>
      <c r="M730" s="44">
        <v>10</v>
      </c>
      <c r="N730" s="4"/>
    </row>
    <row r="731" spans="2:15" hidden="1" x14ac:dyDescent="0.25">
      <c r="B731" s="28">
        <v>643</v>
      </c>
      <c r="C731" s="4" t="s">
        <v>520</v>
      </c>
      <c r="D731" s="4">
        <v>2017</v>
      </c>
      <c r="E731" s="4">
        <v>11143018</v>
      </c>
      <c r="F731" s="4" t="s">
        <v>32</v>
      </c>
      <c r="G731" s="4" t="s">
        <v>32</v>
      </c>
      <c r="H731" s="4" t="s">
        <v>67</v>
      </c>
      <c r="I731" s="44">
        <v>3</v>
      </c>
      <c r="J731" s="45">
        <v>700</v>
      </c>
      <c r="K731" s="45">
        <v>350</v>
      </c>
      <c r="L731" s="45">
        <v>700</v>
      </c>
      <c r="M731" s="44">
        <v>10</v>
      </c>
      <c r="N731" s="4"/>
    </row>
    <row r="732" spans="2:15" hidden="1" x14ac:dyDescent="0.25">
      <c r="B732" s="28">
        <v>644</v>
      </c>
      <c r="C732" s="4" t="s">
        <v>528</v>
      </c>
      <c r="D732" s="4">
        <v>2020</v>
      </c>
      <c r="E732" s="4">
        <v>11143019</v>
      </c>
      <c r="F732" s="4" t="s">
        <v>32</v>
      </c>
      <c r="G732" s="4" t="s">
        <v>32</v>
      </c>
      <c r="H732" s="4" t="s">
        <v>67</v>
      </c>
      <c r="I732" s="44">
        <v>8</v>
      </c>
      <c r="J732" s="45">
        <v>5520</v>
      </c>
      <c r="K732" s="45">
        <v>2760</v>
      </c>
      <c r="L732" s="45">
        <v>5520</v>
      </c>
      <c r="M732" s="44">
        <v>10</v>
      </c>
      <c r="N732" s="4"/>
    </row>
    <row r="733" spans="2:15" hidden="1" x14ac:dyDescent="0.25">
      <c r="B733" s="28">
        <v>645</v>
      </c>
      <c r="C733" s="4" t="s">
        <v>528</v>
      </c>
      <c r="D733" s="4">
        <v>2020</v>
      </c>
      <c r="E733" s="4">
        <v>11143020</v>
      </c>
      <c r="F733" s="4" t="s">
        <v>32</v>
      </c>
      <c r="G733" s="4" t="s">
        <v>32</v>
      </c>
      <c r="H733" s="4" t="s">
        <v>67</v>
      </c>
      <c r="I733" s="44">
        <v>2</v>
      </c>
      <c r="J733" s="45">
        <v>1480</v>
      </c>
      <c r="K733" s="45">
        <v>740</v>
      </c>
      <c r="L733" s="45">
        <v>1480</v>
      </c>
      <c r="M733" s="44">
        <v>10</v>
      </c>
      <c r="N733" s="4"/>
      <c r="O733" s="10"/>
    </row>
    <row r="734" spans="2:15" hidden="1" x14ac:dyDescent="0.25">
      <c r="B734" s="28"/>
      <c r="C734" s="40" t="s">
        <v>371</v>
      </c>
      <c r="D734" s="28"/>
      <c r="E734" s="28"/>
      <c r="F734" s="28"/>
      <c r="G734" s="28"/>
      <c r="H734" s="28"/>
      <c r="I734" s="28"/>
      <c r="J734" s="50">
        <f>SUM(J720:J733)</f>
        <v>10231</v>
      </c>
      <c r="K734" s="50">
        <f>SUM(K720:K733)</f>
        <v>5117</v>
      </c>
      <c r="L734" s="50">
        <f>SUM(L720:L733)</f>
        <v>10231</v>
      </c>
      <c r="M734" s="28"/>
      <c r="N734" s="28"/>
    </row>
    <row r="735" spans="2:15" hidden="1" x14ac:dyDescent="0.25"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</row>
    <row r="736" spans="2:15" ht="36.75" hidden="1" x14ac:dyDescent="0.25">
      <c r="B736" s="28"/>
      <c r="C736" s="43" t="s">
        <v>529</v>
      </c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</row>
    <row r="737" spans="2:14" hidden="1" x14ac:dyDescent="0.25"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</row>
    <row r="738" spans="2:14" hidden="1" x14ac:dyDescent="0.25">
      <c r="B738" s="28"/>
      <c r="C738" s="58">
        <v>1013</v>
      </c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</row>
    <row r="739" spans="2:14" hidden="1" x14ac:dyDescent="0.25">
      <c r="B739" s="28">
        <v>646</v>
      </c>
      <c r="C739" s="4" t="s">
        <v>531</v>
      </c>
      <c r="D739" s="4">
        <v>1990</v>
      </c>
      <c r="E739" s="4">
        <v>101330022</v>
      </c>
      <c r="F739" s="4" t="s">
        <v>32</v>
      </c>
      <c r="G739" s="4" t="s">
        <v>32</v>
      </c>
      <c r="H739" s="4" t="s">
        <v>532</v>
      </c>
      <c r="I739" s="46">
        <v>38.200000000000003</v>
      </c>
      <c r="J739" s="45">
        <v>1068284.2</v>
      </c>
      <c r="K739" s="45">
        <v>459760.43</v>
      </c>
      <c r="L739" s="45">
        <v>1068284.2</v>
      </c>
      <c r="M739" s="44">
        <v>20</v>
      </c>
      <c r="N739" s="4"/>
    </row>
    <row r="740" spans="2:14" hidden="1" x14ac:dyDescent="0.25">
      <c r="B740" s="28">
        <v>647</v>
      </c>
      <c r="C740" s="4" t="s">
        <v>533</v>
      </c>
      <c r="D740" s="4">
        <v>1989</v>
      </c>
      <c r="E740" s="4">
        <v>101330023</v>
      </c>
      <c r="F740" s="4" t="s">
        <v>32</v>
      </c>
      <c r="G740" s="4" t="s">
        <v>32</v>
      </c>
      <c r="H740" s="4" t="s">
        <v>67</v>
      </c>
      <c r="I740" s="44">
        <v>1</v>
      </c>
      <c r="J740" s="45">
        <v>8283</v>
      </c>
      <c r="K740" s="45">
        <v>8283</v>
      </c>
      <c r="L740" s="45">
        <v>8283</v>
      </c>
      <c r="M740" s="44">
        <v>20</v>
      </c>
      <c r="N740" s="4"/>
    </row>
    <row r="741" spans="2:14" hidden="1" x14ac:dyDescent="0.25">
      <c r="B741" s="28">
        <v>648</v>
      </c>
      <c r="C741" s="4" t="s">
        <v>533</v>
      </c>
      <c r="D741" s="4">
        <v>1989</v>
      </c>
      <c r="E741" s="4">
        <v>101330024</v>
      </c>
      <c r="F741" s="4" t="s">
        <v>32</v>
      </c>
      <c r="G741" s="4" t="s">
        <v>32</v>
      </c>
      <c r="H741" s="4" t="s">
        <v>67</v>
      </c>
      <c r="I741" s="44">
        <v>1</v>
      </c>
      <c r="J741" s="45">
        <v>8283</v>
      </c>
      <c r="K741" s="45">
        <v>8283</v>
      </c>
      <c r="L741" s="45">
        <v>8283</v>
      </c>
      <c r="M741" s="44">
        <v>20</v>
      </c>
      <c r="N741" s="4"/>
    </row>
    <row r="742" spans="2:14" hidden="1" x14ac:dyDescent="0.25">
      <c r="B742" s="28">
        <v>649</v>
      </c>
      <c r="C742" s="4" t="s">
        <v>533</v>
      </c>
      <c r="D742" s="4">
        <v>1989</v>
      </c>
      <c r="E742" s="4">
        <v>101330025</v>
      </c>
      <c r="F742" s="4" t="s">
        <v>32</v>
      </c>
      <c r="G742" s="4" t="s">
        <v>32</v>
      </c>
      <c r="H742" s="4" t="s">
        <v>67</v>
      </c>
      <c r="I742" s="44">
        <v>1</v>
      </c>
      <c r="J742" s="45">
        <v>8283</v>
      </c>
      <c r="K742" s="45">
        <v>8283</v>
      </c>
      <c r="L742" s="45">
        <v>8283</v>
      </c>
      <c r="M742" s="44">
        <v>20</v>
      </c>
      <c r="N742" s="4"/>
    </row>
    <row r="743" spans="2:14" hidden="1" x14ac:dyDescent="0.25">
      <c r="B743" s="28">
        <v>650</v>
      </c>
      <c r="C743" s="4" t="s">
        <v>533</v>
      </c>
      <c r="D743" s="4">
        <v>1989</v>
      </c>
      <c r="E743" s="4">
        <v>101330026</v>
      </c>
      <c r="F743" s="4" t="s">
        <v>32</v>
      </c>
      <c r="G743" s="4" t="s">
        <v>32</v>
      </c>
      <c r="H743" s="4" t="s">
        <v>67</v>
      </c>
      <c r="I743" s="44">
        <v>1</v>
      </c>
      <c r="J743" s="45">
        <v>8283</v>
      </c>
      <c r="K743" s="45">
        <v>8283</v>
      </c>
      <c r="L743" s="45">
        <v>8283</v>
      </c>
      <c r="M743" s="44">
        <v>20</v>
      </c>
      <c r="N743" s="4"/>
    </row>
    <row r="744" spans="2:14" hidden="1" x14ac:dyDescent="0.25">
      <c r="B744" s="28">
        <v>651</v>
      </c>
      <c r="C744" s="4" t="s">
        <v>533</v>
      </c>
      <c r="D744" s="4">
        <v>1989</v>
      </c>
      <c r="E744" s="4">
        <v>101330027</v>
      </c>
      <c r="F744" s="4" t="s">
        <v>32</v>
      </c>
      <c r="G744" s="4" t="s">
        <v>32</v>
      </c>
      <c r="H744" s="4" t="s">
        <v>67</v>
      </c>
      <c r="I744" s="44">
        <v>1</v>
      </c>
      <c r="J744" s="45">
        <v>8283</v>
      </c>
      <c r="K744" s="45">
        <v>8283</v>
      </c>
      <c r="L744" s="45">
        <v>8283</v>
      </c>
      <c r="M744" s="44">
        <v>20</v>
      </c>
      <c r="N744" s="4"/>
    </row>
    <row r="745" spans="2:14" ht="36" hidden="1" x14ac:dyDescent="0.25">
      <c r="B745" s="28">
        <v>652</v>
      </c>
      <c r="C745" s="4" t="s">
        <v>533</v>
      </c>
      <c r="D745" s="4">
        <v>1989</v>
      </c>
      <c r="E745" s="4">
        <v>101330028</v>
      </c>
      <c r="F745" s="4" t="s">
        <v>32</v>
      </c>
      <c r="G745" s="4" t="s">
        <v>32</v>
      </c>
      <c r="H745" s="4" t="s">
        <v>67</v>
      </c>
      <c r="I745" s="44">
        <v>1</v>
      </c>
      <c r="J745" s="45">
        <v>8283</v>
      </c>
      <c r="K745" s="45">
        <v>8283</v>
      </c>
      <c r="L745" s="45">
        <v>8283</v>
      </c>
      <c r="M745" s="44">
        <v>20</v>
      </c>
      <c r="N745" s="4" t="s">
        <v>587</v>
      </c>
    </row>
    <row r="746" spans="2:14" hidden="1" x14ac:dyDescent="0.25">
      <c r="B746" s="28">
        <v>653</v>
      </c>
      <c r="C746" s="4" t="s">
        <v>534</v>
      </c>
      <c r="D746" s="4">
        <v>1977</v>
      </c>
      <c r="E746" s="4">
        <v>101330029</v>
      </c>
      <c r="F746" s="4" t="s">
        <v>32</v>
      </c>
      <c r="G746" s="4" t="s">
        <v>535</v>
      </c>
      <c r="H746" s="4" t="s">
        <v>67</v>
      </c>
      <c r="I746" s="44">
        <v>1</v>
      </c>
      <c r="J746" s="45">
        <v>61325</v>
      </c>
      <c r="K746" s="45">
        <v>61325</v>
      </c>
      <c r="L746" s="45">
        <v>61325</v>
      </c>
      <c r="M746" s="44">
        <v>20</v>
      </c>
      <c r="N746" s="4"/>
    </row>
    <row r="747" spans="2:14" hidden="1" x14ac:dyDescent="0.25">
      <c r="B747" s="28">
        <v>654</v>
      </c>
      <c r="C747" s="4" t="s">
        <v>534</v>
      </c>
      <c r="D747" s="4">
        <v>1978</v>
      </c>
      <c r="E747" s="4">
        <v>101330030</v>
      </c>
      <c r="F747" s="4" t="s">
        <v>32</v>
      </c>
      <c r="G747" s="4" t="s">
        <v>536</v>
      </c>
      <c r="H747" s="4" t="s">
        <v>67</v>
      </c>
      <c r="I747" s="44">
        <v>1</v>
      </c>
      <c r="J747" s="45">
        <v>125356</v>
      </c>
      <c r="K747" s="45">
        <v>125356</v>
      </c>
      <c r="L747" s="45">
        <v>125356</v>
      </c>
      <c r="M747" s="44">
        <v>20</v>
      </c>
      <c r="N747" s="4"/>
    </row>
    <row r="748" spans="2:14" hidden="1" x14ac:dyDescent="0.25">
      <c r="B748" s="28">
        <v>655</v>
      </c>
      <c r="C748" s="4" t="s">
        <v>534</v>
      </c>
      <c r="D748" s="4">
        <v>1989</v>
      </c>
      <c r="E748" s="4">
        <v>101330031</v>
      </c>
      <c r="F748" s="4" t="s">
        <v>32</v>
      </c>
      <c r="G748" s="4" t="s">
        <v>537</v>
      </c>
      <c r="H748" s="4" t="s">
        <v>67</v>
      </c>
      <c r="I748" s="44">
        <v>1</v>
      </c>
      <c r="J748" s="45">
        <v>36944</v>
      </c>
      <c r="K748" s="45">
        <v>36944</v>
      </c>
      <c r="L748" s="45">
        <v>36944</v>
      </c>
      <c r="M748" s="44">
        <v>20</v>
      </c>
      <c r="N748" s="4"/>
    </row>
    <row r="749" spans="2:14" hidden="1" x14ac:dyDescent="0.25">
      <c r="B749" s="28">
        <v>656</v>
      </c>
      <c r="C749" s="4" t="s">
        <v>534</v>
      </c>
      <c r="D749" s="4">
        <v>1987</v>
      </c>
      <c r="E749" s="4">
        <v>101330034</v>
      </c>
      <c r="F749" s="4" t="s">
        <v>32</v>
      </c>
      <c r="G749" s="4" t="s">
        <v>538</v>
      </c>
      <c r="H749" s="4" t="s">
        <v>67</v>
      </c>
      <c r="I749" s="44">
        <v>1</v>
      </c>
      <c r="J749" s="45">
        <v>47361</v>
      </c>
      <c r="K749" s="45">
        <v>47361</v>
      </c>
      <c r="L749" s="45">
        <v>47361</v>
      </c>
      <c r="M749" s="44">
        <v>20</v>
      </c>
      <c r="N749" s="4"/>
    </row>
    <row r="750" spans="2:14" ht="24" hidden="1" x14ac:dyDescent="0.25">
      <c r="B750" s="28">
        <v>657</v>
      </c>
      <c r="C750" s="4" t="s">
        <v>534</v>
      </c>
      <c r="D750" s="4">
        <v>1977</v>
      </c>
      <c r="E750" s="4">
        <v>101330035</v>
      </c>
      <c r="F750" s="4" t="s">
        <v>32</v>
      </c>
      <c r="G750" s="59" t="s">
        <v>539</v>
      </c>
      <c r="H750" s="4" t="s">
        <v>67</v>
      </c>
      <c r="I750" s="44">
        <v>1</v>
      </c>
      <c r="J750" s="45">
        <v>35647</v>
      </c>
      <c r="K750" s="45">
        <v>35647</v>
      </c>
      <c r="L750" s="45">
        <v>35647</v>
      </c>
      <c r="M750" s="44">
        <v>20</v>
      </c>
      <c r="N750" s="4" t="s">
        <v>541</v>
      </c>
    </row>
    <row r="751" spans="2:14" hidden="1" x14ac:dyDescent="0.25">
      <c r="B751" s="28">
        <v>658</v>
      </c>
      <c r="C751" s="4" t="s">
        <v>534</v>
      </c>
      <c r="D751" s="4">
        <v>1980</v>
      </c>
      <c r="E751" s="4">
        <v>101330036</v>
      </c>
      <c r="F751" s="4" t="s">
        <v>32</v>
      </c>
      <c r="G751" s="59" t="s">
        <v>540</v>
      </c>
      <c r="H751" s="4" t="s">
        <v>67</v>
      </c>
      <c r="I751" s="44">
        <v>1</v>
      </c>
      <c r="J751" s="45">
        <v>39069</v>
      </c>
      <c r="K751" s="45">
        <v>39069</v>
      </c>
      <c r="L751" s="45">
        <v>39069</v>
      </c>
      <c r="M751" s="44">
        <v>20</v>
      </c>
      <c r="N751" s="4"/>
    </row>
    <row r="752" spans="2:14" hidden="1" x14ac:dyDescent="0.25">
      <c r="B752" s="28"/>
      <c r="C752" s="4"/>
      <c r="D752" s="4"/>
      <c r="E752" s="4"/>
      <c r="F752" s="4"/>
      <c r="G752" s="4"/>
      <c r="H752" s="4"/>
      <c r="I752" s="44"/>
      <c r="J752" s="45"/>
      <c r="K752" s="45"/>
      <c r="L752" s="45"/>
      <c r="M752" s="44"/>
      <c r="N752" s="4"/>
    </row>
    <row r="753" spans="2:14" hidden="1" x14ac:dyDescent="0.25">
      <c r="B753" s="28"/>
      <c r="C753" s="40" t="s">
        <v>39</v>
      </c>
      <c r="D753" s="28"/>
      <c r="E753" s="28"/>
      <c r="F753" s="28"/>
      <c r="G753" s="28"/>
      <c r="H753" s="28"/>
      <c r="I753" s="28"/>
      <c r="J753" s="50">
        <f>SUM(J739:J751)</f>
        <v>1463684.2</v>
      </c>
      <c r="K753" s="50">
        <f>SUM(K739:K751)</f>
        <v>855160.42999999993</v>
      </c>
      <c r="L753" s="26">
        <f>SUM(L739:L751)</f>
        <v>1463684.2</v>
      </c>
      <c r="M753" s="28"/>
      <c r="N753" s="28"/>
    </row>
    <row r="754" spans="2:14" ht="36" hidden="1" x14ac:dyDescent="0.25">
      <c r="B754" s="28">
        <v>659</v>
      </c>
      <c r="C754" s="4" t="s">
        <v>63</v>
      </c>
      <c r="D754" s="4">
        <v>2014</v>
      </c>
      <c r="E754" s="4">
        <v>101920016</v>
      </c>
      <c r="F754" s="4" t="s">
        <v>32</v>
      </c>
      <c r="G754" s="4" t="s">
        <v>32</v>
      </c>
      <c r="H754" s="4" t="s">
        <v>33</v>
      </c>
      <c r="I754" s="44">
        <v>1</v>
      </c>
      <c r="J754" s="45">
        <v>7970</v>
      </c>
      <c r="K754" s="45"/>
      <c r="L754" s="45">
        <v>7970</v>
      </c>
      <c r="M754" s="28"/>
      <c r="N754" s="28"/>
    </row>
    <row r="755" spans="2:14" hidden="1" x14ac:dyDescent="0.25">
      <c r="B755" s="28"/>
      <c r="C755" s="40" t="s">
        <v>65</v>
      </c>
      <c r="D755" s="4"/>
      <c r="E755" s="4"/>
      <c r="F755" s="4"/>
      <c r="G755" s="4"/>
      <c r="H755" s="4"/>
      <c r="I755" s="44"/>
      <c r="J755" s="51">
        <v>7970</v>
      </c>
      <c r="K755" s="51"/>
      <c r="L755" s="51">
        <v>7970</v>
      </c>
      <c r="M755" s="28"/>
      <c r="N755" s="28"/>
    </row>
    <row r="756" spans="2:14" hidden="1" x14ac:dyDescent="0.25">
      <c r="B756" s="28"/>
      <c r="C756" s="43" t="s">
        <v>542</v>
      </c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</row>
    <row r="757" spans="2:14" hidden="1" x14ac:dyDescent="0.25"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</row>
    <row r="758" spans="2:14" hidden="1" x14ac:dyDescent="0.25">
      <c r="B758" s="28"/>
      <c r="C758" s="58">
        <v>1013</v>
      </c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</row>
    <row r="759" spans="2:14" ht="96" hidden="1" x14ac:dyDescent="0.25">
      <c r="B759" s="28">
        <v>660</v>
      </c>
      <c r="C759" s="4" t="s">
        <v>543</v>
      </c>
      <c r="D759" s="4">
        <v>2015</v>
      </c>
      <c r="E759" s="4">
        <v>101340001</v>
      </c>
      <c r="F759" s="4" t="s">
        <v>32</v>
      </c>
      <c r="G759" s="4" t="s">
        <v>32</v>
      </c>
      <c r="H759" s="4" t="s">
        <v>33</v>
      </c>
      <c r="I759" s="46">
        <v>1</v>
      </c>
      <c r="J759" s="45">
        <v>89174.51</v>
      </c>
      <c r="K759" s="45">
        <v>22665.14</v>
      </c>
      <c r="L759" s="45">
        <v>89174.51</v>
      </c>
      <c r="M759" s="44"/>
      <c r="N759" s="4" t="s">
        <v>548</v>
      </c>
    </row>
    <row r="760" spans="2:14" ht="108" hidden="1" x14ac:dyDescent="0.25">
      <c r="B760" s="28">
        <v>661</v>
      </c>
      <c r="C760" s="4" t="s">
        <v>544</v>
      </c>
      <c r="D760" s="4">
        <v>2016</v>
      </c>
      <c r="E760" s="4">
        <v>101340002</v>
      </c>
      <c r="F760" s="4" t="s">
        <v>32</v>
      </c>
      <c r="G760" s="4" t="s">
        <v>32</v>
      </c>
      <c r="H760" s="4" t="s">
        <v>33</v>
      </c>
      <c r="I760" s="46">
        <v>1</v>
      </c>
      <c r="J760" s="45">
        <v>163626.91</v>
      </c>
      <c r="K760" s="45">
        <v>34770.74</v>
      </c>
      <c r="L760" s="45">
        <v>163626.91</v>
      </c>
      <c r="M760" s="44"/>
      <c r="N760" s="4" t="s">
        <v>549</v>
      </c>
    </row>
    <row r="761" spans="2:14" ht="108" hidden="1" x14ac:dyDescent="0.25">
      <c r="B761" s="28">
        <v>662</v>
      </c>
      <c r="C761" s="4" t="s">
        <v>545</v>
      </c>
      <c r="D761" s="4">
        <v>2016</v>
      </c>
      <c r="E761" s="4">
        <v>101340003</v>
      </c>
      <c r="F761" s="4" t="s">
        <v>32</v>
      </c>
      <c r="G761" s="4" t="s">
        <v>32</v>
      </c>
      <c r="H761" s="4" t="s">
        <v>33</v>
      </c>
      <c r="I761" s="46">
        <v>1</v>
      </c>
      <c r="J761" s="45">
        <v>102241</v>
      </c>
      <c r="K761" s="45">
        <v>21726.21</v>
      </c>
      <c r="L761" s="45">
        <v>102241</v>
      </c>
      <c r="M761" s="44"/>
      <c r="N761" s="4" t="s">
        <v>550</v>
      </c>
    </row>
    <row r="762" spans="2:14" ht="108" hidden="1" x14ac:dyDescent="0.25">
      <c r="B762" s="28">
        <v>663</v>
      </c>
      <c r="C762" s="4" t="s">
        <v>546</v>
      </c>
      <c r="D762" s="4">
        <v>2016</v>
      </c>
      <c r="E762" s="4">
        <v>101340004</v>
      </c>
      <c r="F762" s="4" t="s">
        <v>32</v>
      </c>
      <c r="G762" s="4" t="s">
        <v>32</v>
      </c>
      <c r="H762" s="4" t="s">
        <v>33</v>
      </c>
      <c r="I762" s="46">
        <v>1</v>
      </c>
      <c r="J762" s="45">
        <v>96576.98</v>
      </c>
      <c r="K762" s="45">
        <v>20522.61</v>
      </c>
      <c r="L762" s="45">
        <v>96576.98</v>
      </c>
      <c r="M762" s="44"/>
      <c r="N762" s="4" t="s">
        <v>550</v>
      </c>
    </row>
    <row r="763" spans="2:14" ht="108" hidden="1" x14ac:dyDescent="0.25">
      <c r="B763" s="28">
        <v>664</v>
      </c>
      <c r="C763" s="4" t="s">
        <v>547</v>
      </c>
      <c r="D763" s="4">
        <v>2016</v>
      </c>
      <c r="E763" s="4">
        <v>101340005</v>
      </c>
      <c r="F763" s="4" t="s">
        <v>32</v>
      </c>
      <c r="G763" s="4" t="s">
        <v>32</v>
      </c>
      <c r="H763" s="4" t="s">
        <v>33</v>
      </c>
      <c r="I763" s="46">
        <v>1</v>
      </c>
      <c r="J763" s="45">
        <v>141370</v>
      </c>
      <c r="K763" s="45">
        <v>28863.040000000001</v>
      </c>
      <c r="L763" s="45">
        <v>141370</v>
      </c>
      <c r="M763" s="44"/>
      <c r="N763" s="4" t="s">
        <v>551</v>
      </c>
    </row>
    <row r="764" spans="2:14" ht="84" hidden="1" x14ac:dyDescent="0.25">
      <c r="B764" s="28">
        <v>665</v>
      </c>
      <c r="C764" s="4" t="s">
        <v>552</v>
      </c>
      <c r="D764" s="4">
        <v>2017</v>
      </c>
      <c r="E764" s="4">
        <v>101340006</v>
      </c>
      <c r="F764" s="4" t="s">
        <v>32</v>
      </c>
      <c r="G764" s="4" t="s">
        <v>32</v>
      </c>
      <c r="H764" s="4" t="s">
        <v>33</v>
      </c>
      <c r="I764" s="46">
        <v>1</v>
      </c>
      <c r="J764" s="45">
        <v>169279</v>
      </c>
      <c r="K764" s="45">
        <v>31034.6</v>
      </c>
      <c r="L764" s="45">
        <v>169279</v>
      </c>
      <c r="M764" s="44"/>
      <c r="N764" s="4" t="s">
        <v>554</v>
      </c>
    </row>
    <row r="765" spans="2:14" ht="72" hidden="1" x14ac:dyDescent="0.25">
      <c r="B765" s="28">
        <v>666</v>
      </c>
      <c r="C765" s="4" t="s">
        <v>553</v>
      </c>
      <c r="D765" s="4">
        <v>2017</v>
      </c>
      <c r="E765" s="4">
        <v>101340007</v>
      </c>
      <c r="F765" s="4" t="s">
        <v>32</v>
      </c>
      <c r="G765" s="4" t="s">
        <v>32</v>
      </c>
      <c r="H765" s="4" t="s">
        <v>33</v>
      </c>
      <c r="I765" s="46">
        <v>1</v>
      </c>
      <c r="J765" s="45">
        <v>183932.83</v>
      </c>
      <c r="K765" s="45">
        <v>28356.31</v>
      </c>
      <c r="L765" s="45">
        <v>183932.83</v>
      </c>
      <c r="M765" s="44"/>
      <c r="N765" s="4" t="s">
        <v>555</v>
      </c>
    </row>
    <row r="766" spans="2:14" hidden="1" x14ac:dyDescent="0.25">
      <c r="B766" s="28">
        <v>667</v>
      </c>
      <c r="C766" s="4" t="s">
        <v>695</v>
      </c>
      <c r="D766" s="4"/>
      <c r="E766" s="4"/>
      <c r="F766" s="4"/>
      <c r="G766" s="4"/>
      <c r="H766" s="4"/>
      <c r="I766" s="46"/>
      <c r="J766" s="45"/>
      <c r="K766" s="45"/>
      <c r="L766" s="45"/>
      <c r="M766" s="44"/>
      <c r="N766" s="4" t="s">
        <v>696</v>
      </c>
    </row>
    <row r="767" spans="2:14" ht="60" hidden="1" x14ac:dyDescent="0.25">
      <c r="B767" s="28">
        <v>668</v>
      </c>
      <c r="C767" s="4" t="s">
        <v>697</v>
      </c>
      <c r="D767" s="4"/>
      <c r="E767" s="4"/>
      <c r="F767" s="4"/>
      <c r="G767" s="4"/>
      <c r="H767" s="4"/>
      <c r="I767" s="46"/>
      <c r="J767" s="45"/>
      <c r="K767" s="45"/>
      <c r="L767" s="45"/>
      <c r="M767" s="44"/>
      <c r="N767" s="4" t="s">
        <v>696</v>
      </c>
    </row>
    <row r="768" spans="2:14" hidden="1" x14ac:dyDescent="0.25">
      <c r="B768" s="28">
        <v>669</v>
      </c>
      <c r="C768" s="4" t="s">
        <v>698</v>
      </c>
      <c r="D768" s="4"/>
      <c r="E768" s="4"/>
      <c r="F768" s="4"/>
      <c r="G768" s="4"/>
      <c r="H768" s="4"/>
      <c r="I768" s="46"/>
      <c r="J768" s="45"/>
      <c r="K768" s="45"/>
      <c r="L768" s="45"/>
      <c r="M768" s="44"/>
      <c r="N768" s="4" t="s">
        <v>696</v>
      </c>
    </row>
    <row r="769" spans="2:14" hidden="1" x14ac:dyDescent="0.25">
      <c r="B769" s="28">
        <v>670</v>
      </c>
      <c r="C769" s="4" t="s">
        <v>699</v>
      </c>
      <c r="D769" s="4"/>
      <c r="E769" s="4"/>
      <c r="F769" s="4"/>
      <c r="G769" s="4"/>
      <c r="H769" s="4" t="s">
        <v>67</v>
      </c>
      <c r="I769" s="46">
        <v>2</v>
      </c>
      <c r="J769" s="45"/>
      <c r="K769" s="45"/>
      <c r="L769" s="45"/>
      <c r="M769" s="44"/>
      <c r="N769" s="4" t="s">
        <v>696</v>
      </c>
    </row>
    <row r="770" spans="2:14" hidden="1" x14ac:dyDescent="0.25">
      <c r="B770" s="28"/>
      <c r="C770" s="40" t="s">
        <v>39</v>
      </c>
      <c r="D770" s="28"/>
      <c r="E770" s="28"/>
      <c r="F770" s="28"/>
      <c r="G770" s="28"/>
      <c r="H770" s="28"/>
      <c r="I770" s="28"/>
      <c r="J770" s="50">
        <f>SUM(J759:J765)</f>
        <v>946201.22999999986</v>
      </c>
      <c r="K770" s="50">
        <f>SUM(K759:K765)</f>
        <v>187938.65</v>
      </c>
      <c r="L770" s="26">
        <f>SUM(L759:L765)</f>
        <v>946201.22999999986</v>
      </c>
      <c r="M770" s="28"/>
      <c r="N770" s="28"/>
    </row>
    <row r="771" spans="2:14" hidden="1" x14ac:dyDescent="0.25"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</row>
    <row r="772" spans="2:14" hidden="1" x14ac:dyDescent="0.25">
      <c r="B772" s="28"/>
      <c r="C772" s="58">
        <v>1014</v>
      </c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</row>
    <row r="773" spans="2:14" hidden="1" x14ac:dyDescent="0.25">
      <c r="B773" s="28">
        <v>671</v>
      </c>
      <c r="C773" s="4" t="s">
        <v>556</v>
      </c>
      <c r="D773" s="4">
        <v>2012</v>
      </c>
      <c r="E773" s="4">
        <v>101490043</v>
      </c>
      <c r="F773" s="4" t="s">
        <v>32</v>
      </c>
      <c r="G773" s="4" t="s">
        <v>32</v>
      </c>
      <c r="H773" s="4" t="s">
        <v>33</v>
      </c>
      <c r="I773" s="46">
        <v>1</v>
      </c>
      <c r="J773" s="45">
        <v>2500</v>
      </c>
      <c r="K773" s="45">
        <v>2042</v>
      </c>
      <c r="L773" s="45">
        <v>2500</v>
      </c>
      <c r="M773" s="44"/>
      <c r="N773" s="4"/>
    </row>
    <row r="774" spans="2:14" hidden="1" x14ac:dyDescent="0.25">
      <c r="B774" s="28"/>
      <c r="C774" s="40" t="s">
        <v>46</v>
      </c>
      <c r="D774" s="28"/>
      <c r="E774" s="28"/>
      <c r="F774" s="28"/>
      <c r="G774" s="28"/>
      <c r="H774" s="28"/>
      <c r="I774" s="28"/>
      <c r="J774" s="51">
        <v>2500</v>
      </c>
      <c r="K774" s="51">
        <v>2042</v>
      </c>
      <c r="L774" s="51">
        <v>2500</v>
      </c>
      <c r="M774" s="28"/>
      <c r="N774" s="28"/>
    </row>
    <row r="775" spans="2:14" hidden="1" x14ac:dyDescent="0.25"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</row>
    <row r="776" spans="2:14" hidden="1" x14ac:dyDescent="0.25">
      <c r="B776" s="28"/>
      <c r="C776" s="58">
        <v>1016</v>
      </c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</row>
    <row r="777" spans="2:14" ht="144" hidden="1" x14ac:dyDescent="0.25">
      <c r="B777" s="28">
        <v>672</v>
      </c>
      <c r="C777" s="4" t="s">
        <v>557</v>
      </c>
      <c r="D777" s="4">
        <v>2020</v>
      </c>
      <c r="E777" s="4">
        <v>101630001</v>
      </c>
      <c r="F777" s="4" t="s">
        <v>32</v>
      </c>
      <c r="G777" s="4" t="s">
        <v>32</v>
      </c>
      <c r="H777" s="4" t="s">
        <v>33</v>
      </c>
      <c r="I777" s="44">
        <v>1</v>
      </c>
      <c r="J777" s="45">
        <v>49950</v>
      </c>
      <c r="K777" s="45">
        <v>0</v>
      </c>
      <c r="L777" s="45">
        <v>49950</v>
      </c>
      <c r="M777" s="44"/>
      <c r="N777" s="4" t="s">
        <v>558</v>
      </c>
    </row>
    <row r="778" spans="2:14" hidden="1" x14ac:dyDescent="0.25">
      <c r="B778" s="28"/>
      <c r="C778" s="40" t="s">
        <v>52</v>
      </c>
      <c r="D778" s="28"/>
      <c r="E778" s="28"/>
      <c r="F778" s="28"/>
      <c r="G778" s="28"/>
      <c r="H778" s="28"/>
      <c r="I778" s="28"/>
      <c r="J778" s="51">
        <v>49950</v>
      </c>
      <c r="K778" s="51">
        <v>0</v>
      </c>
      <c r="L778" s="51">
        <v>49950</v>
      </c>
      <c r="M778" s="28"/>
      <c r="N778" s="28"/>
    </row>
    <row r="779" spans="2:14" hidden="1" x14ac:dyDescent="0.25"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</row>
    <row r="780" spans="2:14" hidden="1" x14ac:dyDescent="0.25">
      <c r="B780" s="28"/>
      <c r="C780" s="58">
        <v>1113</v>
      </c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</row>
    <row r="781" spans="2:14" ht="24" hidden="1" x14ac:dyDescent="0.25">
      <c r="B781" s="28">
        <v>673</v>
      </c>
      <c r="C781" s="4" t="s">
        <v>559</v>
      </c>
      <c r="D781" s="4">
        <v>2015</v>
      </c>
      <c r="E781" s="4">
        <v>11137001</v>
      </c>
      <c r="F781" s="4" t="s">
        <v>32</v>
      </c>
      <c r="G781" s="4" t="s">
        <v>32</v>
      </c>
      <c r="H781" s="4" t="s">
        <v>67</v>
      </c>
      <c r="I781" s="44">
        <v>1</v>
      </c>
      <c r="J781" s="45">
        <v>1240</v>
      </c>
      <c r="K781" s="45">
        <v>620</v>
      </c>
      <c r="L781" s="45">
        <v>1240</v>
      </c>
      <c r="M781" s="44">
        <v>10</v>
      </c>
      <c r="N781" s="4"/>
    </row>
    <row r="782" spans="2:14" ht="24" hidden="1" x14ac:dyDescent="0.25">
      <c r="B782" s="28">
        <v>674</v>
      </c>
      <c r="C782" s="4" t="s">
        <v>559</v>
      </c>
      <c r="D782" s="4">
        <v>2015</v>
      </c>
      <c r="E782" s="4">
        <v>11137002</v>
      </c>
      <c r="F782" s="4" t="s">
        <v>32</v>
      </c>
      <c r="G782" s="4" t="s">
        <v>32</v>
      </c>
      <c r="H782" s="4" t="s">
        <v>67</v>
      </c>
      <c r="I782" s="44">
        <v>1</v>
      </c>
      <c r="J782" s="45">
        <v>1240</v>
      </c>
      <c r="K782" s="45">
        <v>620</v>
      </c>
      <c r="L782" s="45">
        <v>1240</v>
      </c>
      <c r="M782" s="44">
        <v>10</v>
      </c>
      <c r="N782" s="4"/>
    </row>
    <row r="783" spans="2:14" hidden="1" x14ac:dyDescent="0.25">
      <c r="B783" s="28">
        <v>675</v>
      </c>
      <c r="C783" s="4" t="s">
        <v>560</v>
      </c>
      <c r="D783" s="4">
        <v>2015</v>
      </c>
      <c r="E783" s="4">
        <v>11137003</v>
      </c>
      <c r="F783" s="4" t="s">
        <v>32</v>
      </c>
      <c r="G783" s="4" t="s">
        <v>32</v>
      </c>
      <c r="H783" s="4" t="s">
        <v>67</v>
      </c>
      <c r="I783" s="44">
        <v>1</v>
      </c>
      <c r="J783" s="45">
        <v>2479</v>
      </c>
      <c r="K783" s="45">
        <v>1239.5</v>
      </c>
      <c r="L783" s="45">
        <v>2479</v>
      </c>
      <c r="M783" s="44">
        <v>10</v>
      </c>
      <c r="N783" s="4"/>
    </row>
    <row r="784" spans="2:14" hidden="1" x14ac:dyDescent="0.25">
      <c r="B784" s="28">
        <v>676</v>
      </c>
      <c r="C784" s="4" t="s">
        <v>560</v>
      </c>
      <c r="D784" s="4">
        <v>2015</v>
      </c>
      <c r="E784" s="4">
        <v>11137004</v>
      </c>
      <c r="F784" s="4" t="s">
        <v>32</v>
      </c>
      <c r="G784" s="4" t="s">
        <v>32</v>
      </c>
      <c r="H784" s="4" t="s">
        <v>67</v>
      </c>
      <c r="I784" s="44">
        <v>1</v>
      </c>
      <c r="J784" s="45">
        <v>2479</v>
      </c>
      <c r="K784" s="45">
        <v>1239.5</v>
      </c>
      <c r="L784" s="45">
        <v>2479</v>
      </c>
      <c r="M784" s="44">
        <v>10</v>
      </c>
      <c r="N784" s="4"/>
    </row>
    <row r="785" spans="2:14" hidden="1" x14ac:dyDescent="0.25">
      <c r="B785" s="28">
        <v>677</v>
      </c>
      <c r="C785" s="4" t="s">
        <v>561</v>
      </c>
      <c r="D785" s="4">
        <v>2015</v>
      </c>
      <c r="E785" s="4">
        <v>11137005</v>
      </c>
      <c r="F785" s="4" t="s">
        <v>32</v>
      </c>
      <c r="G785" s="4" t="s">
        <v>32</v>
      </c>
      <c r="H785" s="4" t="s">
        <v>67</v>
      </c>
      <c r="I785" s="44">
        <v>1</v>
      </c>
      <c r="J785" s="45">
        <v>1105</v>
      </c>
      <c r="K785" s="45">
        <v>552.5</v>
      </c>
      <c r="L785" s="45">
        <v>1105</v>
      </c>
      <c r="M785" s="44">
        <v>10</v>
      </c>
      <c r="N785" s="4"/>
    </row>
    <row r="786" spans="2:14" hidden="1" x14ac:dyDescent="0.25">
      <c r="B786" s="28">
        <v>678</v>
      </c>
      <c r="C786" s="4" t="s">
        <v>561</v>
      </c>
      <c r="D786" s="4">
        <v>2015</v>
      </c>
      <c r="E786" s="4">
        <v>11137005</v>
      </c>
      <c r="F786" s="4" t="s">
        <v>32</v>
      </c>
      <c r="G786" s="4" t="s">
        <v>32</v>
      </c>
      <c r="H786" s="4" t="s">
        <v>67</v>
      </c>
      <c r="I786" s="44">
        <v>1</v>
      </c>
      <c r="J786" s="45">
        <v>1105</v>
      </c>
      <c r="K786" s="45">
        <v>552.5</v>
      </c>
      <c r="L786" s="45">
        <v>1105</v>
      </c>
      <c r="M786" s="44">
        <v>10</v>
      </c>
      <c r="N786" s="4"/>
    </row>
    <row r="787" spans="2:14" hidden="1" x14ac:dyDescent="0.25">
      <c r="B787" s="28">
        <v>679</v>
      </c>
      <c r="C787" s="4" t="s">
        <v>562</v>
      </c>
      <c r="D787" s="4">
        <v>2015</v>
      </c>
      <c r="E787" s="4">
        <v>11137013</v>
      </c>
      <c r="F787" s="4" t="s">
        <v>32</v>
      </c>
      <c r="G787" s="4" t="s">
        <v>32</v>
      </c>
      <c r="H787" s="4" t="s">
        <v>67</v>
      </c>
      <c r="I787" s="44">
        <v>1</v>
      </c>
      <c r="J787" s="45">
        <v>110</v>
      </c>
      <c r="K787" s="45">
        <v>55</v>
      </c>
      <c r="L787" s="45">
        <v>110</v>
      </c>
      <c r="M787" s="44">
        <v>10</v>
      </c>
      <c r="N787" s="4"/>
    </row>
    <row r="788" spans="2:14" hidden="1" x14ac:dyDescent="0.25">
      <c r="B788" s="28">
        <v>680</v>
      </c>
      <c r="C788" s="4" t="s">
        <v>562</v>
      </c>
      <c r="D788" s="4">
        <v>2015</v>
      </c>
      <c r="E788" s="4">
        <v>11137013</v>
      </c>
      <c r="F788" s="4" t="s">
        <v>32</v>
      </c>
      <c r="G788" s="4" t="s">
        <v>32</v>
      </c>
      <c r="H788" s="4" t="s">
        <v>67</v>
      </c>
      <c r="I788" s="44">
        <v>1</v>
      </c>
      <c r="J788" s="45">
        <v>110</v>
      </c>
      <c r="K788" s="45">
        <v>55</v>
      </c>
      <c r="L788" s="45">
        <v>110</v>
      </c>
      <c r="M788" s="44">
        <v>10</v>
      </c>
      <c r="N788" s="4"/>
    </row>
    <row r="789" spans="2:14" hidden="1" x14ac:dyDescent="0.25">
      <c r="B789" s="28">
        <v>681</v>
      </c>
      <c r="C789" s="4" t="s">
        <v>563</v>
      </c>
      <c r="D789" s="4">
        <v>2015</v>
      </c>
      <c r="E789" s="4">
        <v>11137009</v>
      </c>
      <c r="F789" s="4" t="s">
        <v>32</v>
      </c>
      <c r="G789" s="4" t="s">
        <v>32</v>
      </c>
      <c r="H789" s="4" t="s">
        <v>67</v>
      </c>
      <c r="I789" s="44">
        <v>1</v>
      </c>
      <c r="J789" s="45">
        <v>55</v>
      </c>
      <c r="K789" s="45">
        <v>27.5</v>
      </c>
      <c r="L789" s="45">
        <v>55</v>
      </c>
      <c r="M789" s="44">
        <v>10</v>
      </c>
      <c r="N789" s="4"/>
    </row>
    <row r="790" spans="2:14" hidden="1" x14ac:dyDescent="0.25">
      <c r="B790" s="28">
        <v>682</v>
      </c>
      <c r="C790" s="4" t="s">
        <v>563</v>
      </c>
      <c r="D790" s="4">
        <v>2015</v>
      </c>
      <c r="E790" s="4">
        <v>11137010</v>
      </c>
      <c r="F790" s="4" t="s">
        <v>32</v>
      </c>
      <c r="G790" s="4" t="s">
        <v>32</v>
      </c>
      <c r="H790" s="4" t="s">
        <v>67</v>
      </c>
      <c r="I790" s="44">
        <v>1</v>
      </c>
      <c r="J790" s="45">
        <v>55</v>
      </c>
      <c r="K790" s="45">
        <v>27.5</v>
      </c>
      <c r="L790" s="45">
        <v>55</v>
      </c>
      <c r="M790" s="44">
        <v>10</v>
      </c>
      <c r="N790" s="4"/>
    </row>
    <row r="791" spans="2:14" hidden="1" x14ac:dyDescent="0.25">
      <c r="B791" s="28">
        <v>683</v>
      </c>
      <c r="C791" s="4" t="s">
        <v>564</v>
      </c>
      <c r="D791" s="4">
        <v>2015</v>
      </c>
      <c r="E791" s="4">
        <v>11137007</v>
      </c>
      <c r="F791" s="4" t="s">
        <v>32</v>
      </c>
      <c r="G791" s="4" t="s">
        <v>32</v>
      </c>
      <c r="H791" s="4" t="s">
        <v>67</v>
      </c>
      <c r="I791" s="44">
        <v>1</v>
      </c>
      <c r="J791" s="45">
        <v>240</v>
      </c>
      <c r="K791" s="45">
        <v>120</v>
      </c>
      <c r="L791" s="45">
        <v>240</v>
      </c>
      <c r="M791" s="44">
        <v>10</v>
      </c>
      <c r="N791" s="4"/>
    </row>
    <row r="792" spans="2:14" hidden="1" x14ac:dyDescent="0.25">
      <c r="B792" s="28">
        <v>684</v>
      </c>
      <c r="C792" s="4" t="s">
        <v>564</v>
      </c>
      <c r="D792" s="4">
        <v>2015</v>
      </c>
      <c r="E792" s="4">
        <v>11137008</v>
      </c>
      <c r="F792" s="4" t="s">
        <v>32</v>
      </c>
      <c r="G792" s="4" t="s">
        <v>32</v>
      </c>
      <c r="H792" s="4" t="s">
        <v>67</v>
      </c>
      <c r="I792" s="44">
        <v>1</v>
      </c>
      <c r="J792" s="45">
        <v>240</v>
      </c>
      <c r="K792" s="45">
        <v>120</v>
      </c>
      <c r="L792" s="45">
        <v>240</v>
      </c>
      <c r="M792" s="44">
        <v>10</v>
      </c>
      <c r="N792" s="4"/>
    </row>
    <row r="793" spans="2:14" hidden="1" x14ac:dyDescent="0.25">
      <c r="B793" s="28">
        <v>685</v>
      </c>
      <c r="C793" s="4" t="s">
        <v>565</v>
      </c>
      <c r="D793" s="4">
        <v>2015</v>
      </c>
      <c r="E793" s="4">
        <v>11137011</v>
      </c>
      <c r="F793" s="4" t="s">
        <v>32</v>
      </c>
      <c r="G793" s="4" t="s">
        <v>32</v>
      </c>
      <c r="H793" s="4" t="s">
        <v>67</v>
      </c>
      <c r="I793" s="44">
        <v>1</v>
      </c>
      <c r="J793" s="45">
        <v>48</v>
      </c>
      <c r="K793" s="45">
        <v>24</v>
      </c>
      <c r="L793" s="45">
        <v>48</v>
      </c>
      <c r="M793" s="44">
        <v>10</v>
      </c>
      <c r="N793" s="4"/>
    </row>
    <row r="794" spans="2:14" hidden="1" x14ac:dyDescent="0.25">
      <c r="B794" s="28">
        <v>686</v>
      </c>
      <c r="C794" s="4" t="s">
        <v>565</v>
      </c>
      <c r="D794" s="4">
        <v>2015</v>
      </c>
      <c r="E794" s="4">
        <v>11137011</v>
      </c>
      <c r="F794" s="4" t="s">
        <v>32</v>
      </c>
      <c r="G794" s="4" t="s">
        <v>32</v>
      </c>
      <c r="H794" s="4" t="s">
        <v>67</v>
      </c>
      <c r="I794" s="44">
        <v>1</v>
      </c>
      <c r="J794" s="45">
        <v>48</v>
      </c>
      <c r="K794" s="45">
        <v>24</v>
      </c>
      <c r="L794" s="45">
        <v>48</v>
      </c>
      <c r="M794" s="44">
        <v>10</v>
      </c>
      <c r="N794" s="4"/>
    </row>
    <row r="795" spans="2:14" hidden="1" x14ac:dyDescent="0.25">
      <c r="B795" s="28"/>
      <c r="C795" s="40" t="s">
        <v>156</v>
      </c>
      <c r="D795" s="28"/>
      <c r="E795" s="28"/>
      <c r="F795" s="28"/>
      <c r="G795" s="28"/>
      <c r="H795" s="28"/>
      <c r="I795" s="28"/>
      <c r="J795" s="50">
        <f>SUM(J781:J794)</f>
        <v>10554</v>
      </c>
      <c r="K795" s="50">
        <f>SUM(K781:K794)</f>
        <v>5277</v>
      </c>
      <c r="L795" s="26">
        <f>SUM(L781:L794)</f>
        <v>10554</v>
      </c>
      <c r="M795" s="28"/>
      <c r="N795" s="28"/>
    </row>
    <row r="796" spans="2:14" hidden="1" x14ac:dyDescent="0.25">
      <c r="B796" s="28"/>
      <c r="C796" s="40"/>
      <c r="D796" s="28"/>
      <c r="E796" s="28"/>
      <c r="F796" s="28"/>
      <c r="G796" s="28"/>
      <c r="H796" s="28"/>
      <c r="I796" s="28"/>
      <c r="J796" s="50"/>
      <c r="K796" s="50"/>
      <c r="L796" s="61"/>
      <c r="M796" s="28"/>
      <c r="N796" s="28"/>
    </row>
    <row r="797" spans="2:14" ht="24.75" hidden="1" x14ac:dyDescent="0.25">
      <c r="B797" s="28"/>
      <c r="C797" s="40" t="s">
        <v>588</v>
      </c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</row>
    <row r="798" spans="2:14" hidden="1" x14ac:dyDescent="0.25">
      <c r="B798" s="28"/>
      <c r="C798" s="58">
        <v>1013</v>
      </c>
      <c r="D798" s="28"/>
      <c r="E798" s="28"/>
      <c r="F798" s="28"/>
      <c r="G798" s="28"/>
      <c r="H798" s="28"/>
      <c r="I798" s="28"/>
      <c r="J798" s="62"/>
      <c r="K798" s="28"/>
      <c r="L798" s="28"/>
      <c r="M798" s="28"/>
      <c r="N798" s="28"/>
    </row>
    <row r="799" spans="2:14" hidden="1" x14ac:dyDescent="0.25">
      <c r="B799" s="28">
        <v>687</v>
      </c>
      <c r="C799" s="63" t="s">
        <v>589</v>
      </c>
      <c r="D799" s="28">
        <v>1971</v>
      </c>
      <c r="E799" s="28">
        <v>101330005</v>
      </c>
      <c r="F799" s="4" t="s">
        <v>32</v>
      </c>
      <c r="G799" s="4" t="s">
        <v>32</v>
      </c>
      <c r="H799" s="28" t="s">
        <v>532</v>
      </c>
      <c r="I799" s="64">
        <v>0.81599999999999995</v>
      </c>
      <c r="J799" s="65">
        <v>13721</v>
      </c>
      <c r="K799" s="28"/>
      <c r="L799" s="65">
        <v>13721</v>
      </c>
      <c r="M799" s="28"/>
      <c r="N799" s="28"/>
    </row>
    <row r="800" spans="2:14" hidden="1" x14ac:dyDescent="0.25">
      <c r="B800" s="28">
        <v>688</v>
      </c>
      <c r="C800" s="63" t="s">
        <v>590</v>
      </c>
      <c r="D800" s="28">
        <v>1990</v>
      </c>
      <c r="E800" s="28">
        <v>101330006</v>
      </c>
      <c r="F800" s="4" t="s">
        <v>32</v>
      </c>
      <c r="G800" s="4" t="s">
        <v>32</v>
      </c>
      <c r="H800" s="28" t="s">
        <v>532</v>
      </c>
      <c r="I800" s="64">
        <v>0.43099999999999999</v>
      </c>
      <c r="J800" s="65">
        <v>50664</v>
      </c>
      <c r="K800" s="28"/>
      <c r="L800" s="65">
        <v>50664</v>
      </c>
      <c r="M800" s="28"/>
      <c r="N800" s="28"/>
    </row>
    <row r="801" spans="2:14" ht="24.75" hidden="1" x14ac:dyDescent="0.25">
      <c r="B801" s="28">
        <v>689</v>
      </c>
      <c r="C801" s="27" t="s">
        <v>591</v>
      </c>
      <c r="D801" s="28">
        <v>1990</v>
      </c>
      <c r="E801" s="28">
        <v>101330007</v>
      </c>
      <c r="F801" s="4" t="s">
        <v>32</v>
      </c>
      <c r="G801" s="4" t="s">
        <v>32</v>
      </c>
      <c r="H801" s="28" t="s">
        <v>532</v>
      </c>
      <c r="I801" s="64">
        <v>1.1120000000000001</v>
      </c>
      <c r="J801" s="65">
        <v>131021</v>
      </c>
      <c r="K801" s="28"/>
      <c r="L801" s="65">
        <v>131021</v>
      </c>
      <c r="M801" s="28"/>
      <c r="N801" s="28"/>
    </row>
    <row r="802" spans="2:14" hidden="1" x14ac:dyDescent="0.25">
      <c r="B802" s="28">
        <v>690</v>
      </c>
      <c r="C802" s="63" t="s">
        <v>592</v>
      </c>
      <c r="D802" s="28">
        <v>1990</v>
      </c>
      <c r="E802" s="28">
        <v>101330009</v>
      </c>
      <c r="F802" s="4" t="s">
        <v>32</v>
      </c>
      <c r="G802" s="4" t="s">
        <v>32</v>
      </c>
      <c r="H802" s="28" t="s">
        <v>532</v>
      </c>
      <c r="I802" s="64">
        <v>0.43099999999999999</v>
      </c>
      <c r="J802" s="65">
        <v>50782</v>
      </c>
      <c r="K802" s="28"/>
      <c r="L802" s="65">
        <v>50782</v>
      </c>
      <c r="M802" s="28"/>
      <c r="N802" s="28"/>
    </row>
    <row r="803" spans="2:14" hidden="1" x14ac:dyDescent="0.25">
      <c r="B803" s="28">
        <v>691</v>
      </c>
      <c r="C803" s="63" t="s">
        <v>593</v>
      </c>
      <c r="D803" s="28">
        <v>1990</v>
      </c>
      <c r="E803" s="28">
        <v>101330010</v>
      </c>
      <c r="F803" s="4" t="s">
        <v>32</v>
      </c>
      <c r="G803" s="4" t="s">
        <v>32</v>
      </c>
      <c r="H803" s="28" t="s">
        <v>532</v>
      </c>
      <c r="I803" s="64">
        <v>1.1739999999999999</v>
      </c>
      <c r="J803" s="65">
        <v>138326</v>
      </c>
      <c r="K803" s="28"/>
      <c r="L803" s="65">
        <v>138326</v>
      </c>
      <c r="M803" s="28"/>
      <c r="N803" s="28"/>
    </row>
    <row r="804" spans="2:14" hidden="1" x14ac:dyDescent="0.25">
      <c r="B804" s="28">
        <v>692</v>
      </c>
      <c r="C804" s="63" t="s">
        <v>594</v>
      </c>
      <c r="D804" s="28">
        <v>1990</v>
      </c>
      <c r="E804" s="28">
        <v>101330011</v>
      </c>
      <c r="F804" s="4" t="s">
        <v>32</v>
      </c>
      <c r="G804" s="4" t="s">
        <v>32</v>
      </c>
      <c r="H804" s="28" t="s">
        <v>532</v>
      </c>
      <c r="I804" s="64">
        <v>1.1399999999999999</v>
      </c>
      <c r="J804" s="65">
        <v>134320</v>
      </c>
      <c r="K804" s="28"/>
      <c r="L804" s="65">
        <v>134320</v>
      </c>
      <c r="M804" s="28"/>
      <c r="N804" s="28"/>
    </row>
    <row r="805" spans="2:14" hidden="1" x14ac:dyDescent="0.25">
      <c r="B805" s="28">
        <v>693</v>
      </c>
      <c r="C805" s="63" t="s">
        <v>595</v>
      </c>
      <c r="D805" s="28">
        <v>1990</v>
      </c>
      <c r="E805" s="28">
        <v>101330012</v>
      </c>
      <c r="F805" s="4" t="s">
        <v>32</v>
      </c>
      <c r="G805" s="4" t="s">
        <v>32</v>
      </c>
      <c r="H805" s="28" t="s">
        <v>532</v>
      </c>
      <c r="I805" s="64">
        <v>0.246</v>
      </c>
      <c r="J805" s="65">
        <v>28984</v>
      </c>
      <c r="K805" s="28"/>
      <c r="L805" s="65">
        <v>28984</v>
      </c>
      <c r="M805" s="28"/>
      <c r="N805" s="28"/>
    </row>
    <row r="806" spans="2:14" hidden="1" x14ac:dyDescent="0.25">
      <c r="B806" s="28">
        <v>694</v>
      </c>
      <c r="C806" s="63" t="s">
        <v>596</v>
      </c>
      <c r="D806" s="28">
        <v>1990</v>
      </c>
      <c r="E806" s="28">
        <v>101330013</v>
      </c>
      <c r="F806" s="4" t="s">
        <v>32</v>
      </c>
      <c r="G806" s="4" t="s">
        <v>32</v>
      </c>
      <c r="H806" s="28" t="s">
        <v>532</v>
      </c>
      <c r="I806" s="64">
        <v>0.49199999999999999</v>
      </c>
      <c r="J806" s="65">
        <v>57969</v>
      </c>
      <c r="K806" s="28"/>
      <c r="L806" s="65">
        <v>57969</v>
      </c>
      <c r="M806" s="28"/>
      <c r="N806" s="28"/>
    </row>
    <row r="807" spans="2:14" hidden="1" x14ac:dyDescent="0.25">
      <c r="B807" s="28">
        <v>695</v>
      </c>
      <c r="C807" s="63" t="s">
        <v>597</v>
      </c>
      <c r="D807" s="28">
        <v>1990</v>
      </c>
      <c r="E807" s="28">
        <v>101330014</v>
      </c>
      <c r="F807" s="4" t="s">
        <v>32</v>
      </c>
      <c r="G807" s="4" t="s">
        <v>32</v>
      </c>
      <c r="H807" s="28" t="s">
        <v>532</v>
      </c>
      <c r="I807" s="64">
        <v>1.202</v>
      </c>
      <c r="J807" s="65">
        <v>141626</v>
      </c>
      <c r="K807" s="28"/>
      <c r="L807" s="65">
        <v>141626</v>
      </c>
      <c r="M807" s="28"/>
      <c r="N807" s="28"/>
    </row>
    <row r="808" spans="2:14" hidden="1" x14ac:dyDescent="0.25">
      <c r="B808" s="28">
        <v>696</v>
      </c>
      <c r="C808" s="63" t="s">
        <v>598</v>
      </c>
      <c r="D808" s="28">
        <v>1990</v>
      </c>
      <c r="E808" s="28">
        <v>101330015</v>
      </c>
      <c r="F808" s="4" t="s">
        <v>32</v>
      </c>
      <c r="G808" s="4" t="s">
        <v>32</v>
      </c>
      <c r="H808" s="28" t="s">
        <v>532</v>
      </c>
      <c r="I808" s="64">
        <v>0.24199999999999999</v>
      </c>
      <c r="J808" s="65">
        <v>28513</v>
      </c>
      <c r="K808" s="28"/>
      <c r="L808" s="65">
        <v>28513</v>
      </c>
      <c r="M808" s="28"/>
      <c r="N808" s="28"/>
    </row>
    <row r="809" spans="2:14" hidden="1" x14ac:dyDescent="0.25">
      <c r="B809" s="28">
        <v>697</v>
      </c>
      <c r="C809" s="63" t="s">
        <v>599</v>
      </c>
      <c r="D809" s="28">
        <v>1990</v>
      </c>
      <c r="E809" s="28">
        <v>101330016</v>
      </c>
      <c r="F809" s="4" t="s">
        <v>32</v>
      </c>
      <c r="G809" s="4" t="s">
        <v>32</v>
      </c>
      <c r="H809" s="28" t="s">
        <v>532</v>
      </c>
      <c r="I809" s="64">
        <v>0.24199999999999999</v>
      </c>
      <c r="J809" s="65">
        <v>28513</v>
      </c>
      <c r="K809" s="28"/>
      <c r="L809" s="65">
        <v>28513</v>
      </c>
      <c r="M809" s="28"/>
      <c r="N809" s="28"/>
    </row>
    <row r="810" spans="2:14" hidden="1" x14ac:dyDescent="0.25">
      <c r="B810" s="28">
        <v>698</v>
      </c>
      <c r="C810" s="63" t="s">
        <v>600</v>
      </c>
      <c r="D810" s="28">
        <v>1990</v>
      </c>
      <c r="E810" s="28">
        <v>101330008</v>
      </c>
      <c r="F810" s="4" t="s">
        <v>32</v>
      </c>
      <c r="G810" s="4" t="s">
        <v>32</v>
      </c>
      <c r="H810" s="28" t="s">
        <v>532</v>
      </c>
      <c r="I810" s="64">
        <v>0.16</v>
      </c>
      <c r="J810" s="65">
        <v>18852</v>
      </c>
      <c r="K810" s="28"/>
      <c r="L810" s="65">
        <v>18852</v>
      </c>
      <c r="M810" s="28"/>
      <c r="N810" s="28"/>
    </row>
    <row r="811" spans="2:14" hidden="1" x14ac:dyDescent="0.25">
      <c r="B811" s="28">
        <v>699</v>
      </c>
      <c r="C811" s="63" t="s">
        <v>601</v>
      </c>
      <c r="D811" s="28">
        <v>1991</v>
      </c>
      <c r="E811" s="28">
        <v>101330009</v>
      </c>
      <c r="F811" s="4" t="s">
        <v>32</v>
      </c>
      <c r="G811" s="4" t="s">
        <v>32</v>
      </c>
      <c r="H811" s="28" t="s">
        <v>532</v>
      </c>
      <c r="I811" s="64">
        <v>0.32200000000000001</v>
      </c>
      <c r="J811" s="65">
        <v>51546</v>
      </c>
      <c r="K811" s="28"/>
      <c r="L811" s="65">
        <v>51546</v>
      </c>
      <c r="M811" s="28"/>
      <c r="N811" s="28"/>
    </row>
    <row r="812" spans="2:14" ht="24.75" hidden="1" x14ac:dyDescent="0.25">
      <c r="B812" s="28">
        <v>700</v>
      </c>
      <c r="C812" s="27" t="s">
        <v>602</v>
      </c>
      <c r="D812" s="28">
        <v>1991</v>
      </c>
      <c r="E812" s="28">
        <v>101330017</v>
      </c>
      <c r="F812" s="4" t="s">
        <v>32</v>
      </c>
      <c r="G812" s="4" t="s">
        <v>32</v>
      </c>
      <c r="H812" s="28" t="s">
        <v>532</v>
      </c>
      <c r="I812" s="64">
        <v>0.4</v>
      </c>
      <c r="J812" s="65">
        <v>64033</v>
      </c>
      <c r="K812" s="28"/>
      <c r="L812" s="65">
        <v>64033</v>
      </c>
      <c r="M812" s="28"/>
      <c r="N812" s="28"/>
    </row>
    <row r="813" spans="2:14" hidden="1" x14ac:dyDescent="0.25">
      <c r="B813" s="28">
        <v>701</v>
      </c>
      <c r="C813" s="63" t="s">
        <v>603</v>
      </c>
      <c r="D813" s="28">
        <v>1991</v>
      </c>
      <c r="E813" s="28">
        <v>101330018</v>
      </c>
      <c r="F813" s="4" t="s">
        <v>32</v>
      </c>
      <c r="G813" s="4" t="s">
        <v>32</v>
      </c>
      <c r="H813" s="28" t="s">
        <v>532</v>
      </c>
      <c r="I813" s="64">
        <v>0.2</v>
      </c>
      <c r="J813" s="65">
        <v>32016</v>
      </c>
      <c r="K813" s="28"/>
      <c r="L813" s="65">
        <v>32016</v>
      </c>
      <c r="M813" s="28"/>
      <c r="N813" s="28"/>
    </row>
    <row r="814" spans="2:14" hidden="1" x14ac:dyDescent="0.25">
      <c r="B814" s="28">
        <v>702</v>
      </c>
      <c r="C814" s="63" t="s">
        <v>604</v>
      </c>
      <c r="D814" s="28">
        <v>1991</v>
      </c>
      <c r="E814" s="28">
        <v>101330012</v>
      </c>
      <c r="F814" s="4" t="s">
        <v>32</v>
      </c>
      <c r="G814" s="4" t="s">
        <v>32</v>
      </c>
      <c r="H814" s="28" t="s">
        <v>532</v>
      </c>
      <c r="I814" s="64">
        <v>0.28799999999999998</v>
      </c>
      <c r="J814" s="65">
        <v>46104</v>
      </c>
      <c r="K814" s="28"/>
      <c r="L814" s="65">
        <v>46104</v>
      </c>
      <c r="M814" s="28"/>
      <c r="N814" s="28"/>
    </row>
    <row r="815" spans="2:14" hidden="1" x14ac:dyDescent="0.25">
      <c r="B815" s="28">
        <v>703</v>
      </c>
      <c r="C815" s="63" t="s">
        <v>605</v>
      </c>
      <c r="D815" s="28">
        <v>1991</v>
      </c>
      <c r="E815" s="28">
        <v>101330019</v>
      </c>
      <c r="F815" s="4" t="s">
        <v>32</v>
      </c>
      <c r="G815" s="4" t="s">
        <v>32</v>
      </c>
      <c r="H815" s="28" t="s">
        <v>532</v>
      </c>
      <c r="I815" s="64">
        <v>0.49199999999999999</v>
      </c>
      <c r="J815" s="65">
        <v>78761</v>
      </c>
      <c r="K815" s="28"/>
      <c r="L815" s="65">
        <v>78761</v>
      </c>
      <c r="M815" s="28"/>
      <c r="N815" s="28"/>
    </row>
    <row r="816" spans="2:14" hidden="1" x14ac:dyDescent="0.25">
      <c r="B816" s="28">
        <v>704</v>
      </c>
      <c r="C816" s="63" t="s">
        <v>606</v>
      </c>
      <c r="D816" s="28">
        <v>1991</v>
      </c>
      <c r="E816" s="28">
        <v>101330020</v>
      </c>
      <c r="F816" s="4" t="s">
        <v>32</v>
      </c>
      <c r="G816" s="4" t="s">
        <v>32</v>
      </c>
      <c r="H816" s="28" t="s">
        <v>532</v>
      </c>
      <c r="I816" s="64">
        <v>0.40200000000000002</v>
      </c>
      <c r="J816" s="65">
        <v>64353</v>
      </c>
      <c r="K816" s="28"/>
      <c r="L816" s="65">
        <v>64353</v>
      </c>
      <c r="M816" s="28"/>
      <c r="N816" s="28"/>
    </row>
    <row r="817" spans="2:14" hidden="1" x14ac:dyDescent="0.25">
      <c r="B817" s="28">
        <v>705</v>
      </c>
      <c r="C817" s="63" t="s">
        <v>607</v>
      </c>
      <c r="D817" s="28">
        <v>1992</v>
      </c>
      <c r="E817" s="28">
        <v>101330021</v>
      </c>
      <c r="F817" s="4" t="s">
        <v>32</v>
      </c>
      <c r="G817" s="4" t="s">
        <v>32</v>
      </c>
      <c r="H817" s="28" t="s">
        <v>532</v>
      </c>
      <c r="I817" s="64">
        <v>0.5</v>
      </c>
      <c r="J817" s="65">
        <v>87821</v>
      </c>
      <c r="K817" s="28"/>
      <c r="L817" s="65">
        <v>87821</v>
      </c>
      <c r="M817" s="28"/>
      <c r="N817" s="28"/>
    </row>
    <row r="818" spans="2:14" hidden="1" x14ac:dyDescent="0.25">
      <c r="B818" s="28"/>
      <c r="C818" s="40" t="s">
        <v>39</v>
      </c>
      <c r="D818" s="28"/>
      <c r="E818" s="28"/>
      <c r="F818" s="28"/>
      <c r="G818" s="28"/>
      <c r="H818" s="28"/>
      <c r="I818" s="28"/>
      <c r="J818" s="26">
        <f>SUM(J799:J817)</f>
        <v>1247925</v>
      </c>
      <c r="K818" s="66"/>
      <c r="L818" s="50">
        <f>SUM(L799:L817)</f>
        <v>1247925</v>
      </c>
      <c r="M818" s="28"/>
      <c r="N818" s="28"/>
    </row>
    <row r="819" spans="2:14" hidden="1" x14ac:dyDescent="0.25">
      <c r="B819" s="28"/>
      <c r="C819" s="67"/>
      <c r="D819" s="28"/>
      <c r="E819" s="28"/>
      <c r="F819" s="28"/>
      <c r="G819" s="28"/>
      <c r="H819" s="28"/>
      <c r="I819" s="28"/>
      <c r="J819" s="62"/>
      <c r="K819" s="28"/>
      <c r="L819" s="28"/>
      <c r="M819" s="28"/>
      <c r="N819" s="28"/>
    </row>
    <row r="820" spans="2:14" ht="13.5" hidden="1" customHeight="1" x14ac:dyDescent="0.25">
      <c r="B820" s="28"/>
      <c r="C820" s="40" t="s">
        <v>566</v>
      </c>
      <c r="D820" s="28"/>
      <c r="E820" s="28"/>
      <c r="F820" s="28"/>
      <c r="G820" s="28"/>
      <c r="H820" s="28"/>
      <c r="I820" s="28"/>
      <c r="J820" s="26">
        <f>J78+J112+J121+J125+J133+J151+J281+J314+J320+J543+J551+J625+J645+J655+J753+J755+J770+J774+J778+J818</f>
        <v>5640116.3899999997</v>
      </c>
      <c r="K820" s="68">
        <v>5640116.3899999997</v>
      </c>
      <c r="L820" s="11">
        <f>K820-J820</f>
        <v>0</v>
      </c>
      <c r="M820" s="28"/>
      <c r="N820" s="28"/>
    </row>
    <row r="821" spans="2:14" hidden="1" x14ac:dyDescent="0.25">
      <c r="B821" s="28"/>
      <c r="C821" s="40" t="s">
        <v>567</v>
      </c>
      <c r="D821" s="28"/>
      <c r="E821" s="28"/>
      <c r="F821" s="28"/>
      <c r="G821" s="28"/>
      <c r="H821" s="28"/>
      <c r="I821" s="28"/>
      <c r="J821" s="26">
        <f>J260+J264+J498+J537+J601+J619+J716+J734+J795</f>
        <v>582134.83000000007</v>
      </c>
      <c r="K821" s="68">
        <v>582134.82999999996</v>
      </c>
      <c r="L821" s="11">
        <f>K821-J821</f>
        <v>0</v>
      </c>
      <c r="M821" s="28"/>
      <c r="N821" s="28"/>
    </row>
    <row r="822" spans="2:14" hidden="1" x14ac:dyDescent="0.25">
      <c r="B822" s="1"/>
      <c r="C822" s="1"/>
      <c r="D822" s="1"/>
      <c r="E822" s="1"/>
      <c r="F822" s="1"/>
      <c r="G822" s="1"/>
      <c r="H822" s="3"/>
      <c r="I822" s="1"/>
      <c r="J822" s="1"/>
      <c r="K822" s="1"/>
      <c r="L822" s="1"/>
      <c r="M822" s="1"/>
      <c r="N822" s="1"/>
    </row>
    <row r="823" spans="2:14" hidden="1" x14ac:dyDescent="0.25">
      <c r="B823" s="1"/>
      <c r="C823" s="1"/>
      <c r="D823" s="1"/>
      <c r="E823" s="1"/>
      <c r="F823" s="1"/>
      <c r="G823" s="1"/>
      <c r="H823" s="3"/>
      <c r="I823" s="1"/>
      <c r="J823" s="1"/>
      <c r="K823" s="1"/>
      <c r="L823" s="1"/>
      <c r="M823" s="1"/>
      <c r="N823" s="1"/>
    </row>
    <row r="824" spans="2:14" hidden="1" x14ac:dyDescent="0.25">
      <c r="B824" s="1"/>
      <c r="C824" s="1"/>
      <c r="D824" s="1"/>
      <c r="E824" s="1"/>
      <c r="F824" s="1"/>
      <c r="G824" s="1"/>
      <c r="H824" s="3"/>
      <c r="I824" s="1"/>
      <c r="J824" s="1"/>
      <c r="K824" s="1"/>
      <c r="L824" s="1"/>
      <c r="M824" s="1"/>
      <c r="N824" s="1"/>
    </row>
    <row r="825" spans="2:14" hidden="1" x14ac:dyDescent="0.25">
      <c r="B825" s="1"/>
      <c r="C825" s="1"/>
      <c r="D825" s="1"/>
      <c r="E825" s="1"/>
      <c r="F825" s="1"/>
      <c r="G825" s="1"/>
      <c r="H825" s="3"/>
      <c r="I825" s="1"/>
      <c r="J825" s="1"/>
      <c r="K825" s="1"/>
      <c r="L825" s="1"/>
      <c r="M825" s="1"/>
      <c r="N825" s="1"/>
    </row>
    <row r="826" spans="2:14" hidden="1" x14ac:dyDescent="0.25">
      <c r="B826" s="1"/>
      <c r="C826" s="1"/>
      <c r="D826" s="1"/>
      <c r="E826" s="1"/>
      <c r="F826" s="1"/>
      <c r="G826" s="1"/>
      <c r="H826" s="3"/>
      <c r="I826" s="1"/>
      <c r="J826" s="1"/>
      <c r="K826" s="1"/>
      <c r="L826" s="1"/>
      <c r="M826" s="1"/>
      <c r="N826" s="1"/>
    </row>
    <row r="827" spans="2:14" hidden="1" x14ac:dyDescent="0.25">
      <c r="B827" s="1"/>
      <c r="C827" s="1"/>
      <c r="D827" s="1"/>
      <c r="E827" s="6"/>
      <c r="F827" s="1"/>
      <c r="G827" s="1"/>
      <c r="H827" s="3"/>
      <c r="I827" s="1"/>
      <c r="J827" s="1"/>
      <c r="K827" s="1"/>
      <c r="L827" s="1"/>
      <c r="M827" s="1"/>
      <c r="N827" s="1"/>
    </row>
    <row r="828" spans="2:14" hidden="1" x14ac:dyDescent="0.25">
      <c r="B828" s="1"/>
      <c r="C828" s="1"/>
      <c r="D828" s="1"/>
      <c r="E828" s="5"/>
      <c r="F828" s="1"/>
      <c r="G828" s="2"/>
      <c r="H828" s="3"/>
      <c r="I828" s="1"/>
      <c r="J828" s="1"/>
      <c r="K828" s="1"/>
      <c r="L828" s="1"/>
      <c r="M828" s="1"/>
      <c r="N828" s="1"/>
    </row>
    <row r="829" spans="2:14" hidden="1" x14ac:dyDescent="0.25">
      <c r="B829" s="1"/>
      <c r="C829" s="1"/>
      <c r="D829" s="1"/>
      <c r="E829" s="2"/>
      <c r="F829" s="1"/>
      <c r="G829" s="2"/>
      <c r="H829" s="3"/>
      <c r="I829" s="1"/>
      <c r="J829" s="1"/>
      <c r="K829" s="1"/>
      <c r="L829" s="1"/>
      <c r="M829" s="1"/>
      <c r="N829" s="1"/>
    </row>
    <row r="830" spans="2:14" hidden="1" x14ac:dyDescent="0.25">
      <c r="B830" s="1"/>
      <c r="C830" s="1"/>
      <c r="D830" s="1"/>
      <c r="E830" s="5"/>
      <c r="F830" s="1"/>
      <c r="G830" s="2"/>
      <c r="H830" s="3"/>
      <c r="I830" s="1"/>
      <c r="J830" s="1"/>
      <c r="K830" s="1"/>
      <c r="L830" s="1"/>
      <c r="M830" s="1"/>
      <c r="N830" s="1"/>
    </row>
    <row r="831" spans="2:14" hidden="1" x14ac:dyDescent="0.25">
      <c r="B831" s="1"/>
      <c r="C831" s="1"/>
      <c r="D831" s="1"/>
      <c r="E831" s="5"/>
      <c r="F831" s="1"/>
      <c r="G831" s="11"/>
      <c r="H831" s="3"/>
      <c r="I831" s="1"/>
      <c r="J831" s="1"/>
      <c r="K831" s="1"/>
      <c r="L831" s="1"/>
      <c r="M831" s="1"/>
      <c r="N831" s="1"/>
    </row>
    <row r="832" spans="2:14" hidden="1" x14ac:dyDescent="0.25">
      <c r="B832" s="1"/>
      <c r="C832" s="1"/>
      <c r="D832" s="1"/>
      <c r="E832" s="12"/>
      <c r="F832" s="1"/>
      <c r="G832" s="1"/>
      <c r="H832" s="3"/>
      <c r="I832" s="1"/>
      <c r="J832" s="1"/>
      <c r="K832" s="1"/>
      <c r="L832" s="1"/>
      <c r="M832" s="1"/>
      <c r="N832" s="1"/>
    </row>
    <row r="833" spans="2:14" hidden="1" x14ac:dyDescent="0.25">
      <c r="B833" s="1"/>
      <c r="C833" s="1"/>
      <c r="D833" s="1"/>
      <c r="E833" s="1"/>
      <c r="F833" s="1"/>
      <c r="G833" s="1"/>
      <c r="H833" s="3"/>
      <c r="I833" s="1"/>
      <c r="J833" s="1"/>
      <c r="K833" s="1"/>
      <c r="L833" s="1"/>
      <c r="M833" s="1"/>
      <c r="N833" s="1"/>
    </row>
    <row r="834" spans="2:14" hidden="1" x14ac:dyDescent="0.25">
      <c r="B834" s="1"/>
      <c r="C834" s="1"/>
      <c r="D834" s="1"/>
      <c r="E834" s="1"/>
      <c r="F834" s="1"/>
      <c r="G834" s="1"/>
      <c r="H834" s="3"/>
      <c r="I834" s="1"/>
      <c r="J834" s="1"/>
      <c r="K834" s="1"/>
      <c r="L834" s="1"/>
      <c r="M834" s="1"/>
      <c r="N834" s="1"/>
    </row>
    <row r="835" spans="2:14" hidden="1" x14ac:dyDescent="0.25">
      <c r="B835" s="1"/>
      <c r="C835" s="1"/>
      <c r="D835" s="1"/>
      <c r="E835" s="1"/>
      <c r="F835" s="1"/>
      <c r="G835" s="1"/>
      <c r="H835" s="3"/>
      <c r="I835" s="1"/>
      <c r="J835" s="1"/>
      <c r="K835" s="1"/>
      <c r="L835" s="1"/>
      <c r="M835" s="1"/>
      <c r="N835" s="1"/>
    </row>
    <row r="836" spans="2:14" hidden="1" x14ac:dyDescent="0.25">
      <c r="B836" s="1"/>
      <c r="C836" s="1"/>
      <c r="D836" s="1"/>
      <c r="E836" s="1"/>
      <c r="F836" s="1"/>
      <c r="G836" s="1"/>
      <c r="H836" s="3"/>
      <c r="I836" s="1"/>
      <c r="J836" s="1"/>
      <c r="K836" s="1"/>
      <c r="L836" s="1"/>
      <c r="M836" s="1"/>
      <c r="N836" s="1"/>
    </row>
    <row r="837" spans="2:14" hidden="1" x14ac:dyDescent="0.25">
      <c r="B837" s="1"/>
      <c r="C837" s="1"/>
      <c r="D837" s="1"/>
      <c r="E837" s="1"/>
      <c r="F837" s="1"/>
      <c r="G837" s="1"/>
      <c r="H837" s="3"/>
      <c r="I837" s="1"/>
      <c r="J837" s="1"/>
      <c r="K837" s="1"/>
      <c r="L837" s="1"/>
      <c r="M837" s="1"/>
      <c r="N837" s="1"/>
    </row>
    <row r="838" spans="2:14" hidden="1" x14ac:dyDescent="0.25">
      <c r="B838" s="1"/>
      <c r="C838" s="1"/>
      <c r="D838" s="1"/>
      <c r="E838" s="1"/>
      <c r="F838" s="1"/>
      <c r="G838" s="1"/>
      <c r="H838" s="3"/>
      <c r="I838" s="1"/>
      <c r="J838" s="1"/>
      <c r="K838" s="1"/>
      <c r="L838" s="1"/>
      <c r="M838" s="1"/>
      <c r="N838" s="1"/>
    </row>
    <row r="839" spans="2:14" hidden="1" x14ac:dyDescent="0.25">
      <c r="B839" s="1"/>
      <c r="C839" s="1"/>
      <c r="D839" s="1"/>
      <c r="E839" s="1"/>
      <c r="F839" s="1"/>
      <c r="G839" s="1"/>
      <c r="H839" s="3"/>
      <c r="I839" s="1"/>
      <c r="J839" s="1"/>
      <c r="K839" s="1"/>
      <c r="L839" s="1"/>
      <c r="M839" s="1"/>
      <c r="N839" s="1"/>
    </row>
    <row r="840" spans="2:14" hidden="1" x14ac:dyDescent="0.25">
      <c r="B840" s="1"/>
      <c r="C840" s="1"/>
      <c r="D840" s="1"/>
      <c r="E840" s="1"/>
      <c r="F840" s="1"/>
      <c r="G840" s="1"/>
      <c r="H840" s="3"/>
      <c r="I840" s="1"/>
      <c r="J840" s="1"/>
      <c r="K840" s="1"/>
      <c r="L840" s="1"/>
      <c r="M840" s="1"/>
      <c r="N840" s="1"/>
    </row>
    <row r="841" spans="2:14" hidden="1" x14ac:dyDescent="0.25">
      <c r="B841" s="1"/>
      <c r="C841" s="1"/>
      <c r="D841" s="1"/>
      <c r="E841" s="1"/>
      <c r="F841" s="1"/>
      <c r="G841" s="1"/>
      <c r="H841" s="3"/>
      <c r="I841" s="1"/>
      <c r="J841" s="1"/>
      <c r="K841" s="1"/>
      <c r="L841" s="1"/>
      <c r="M841" s="1"/>
      <c r="N841" s="1"/>
    </row>
    <row r="842" spans="2:14" hidden="1" x14ac:dyDescent="0.25">
      <c r="B842" s="1"/>
      <c r="C842" s="1"/>
      <c r="D842" s="1"/>
      <c r="E842" s="1"/>
      <c r="F842" s="1"/>
      <c r="G842" s="1"/>
      <c r="H842" s="3"/>
      <c r="I842" s="1"/>
      <c r="J842" s="1"/>
      <c r="K842" s="1"/>
      <c r="L842" s="1"/>
      <c r="M842" s="1"/>
      <c r="N842" s="1"/>
    </row>
    <row r="843" spans="2:14" hidden="1" x14ac:dyDescent="0.25">
      <c r="B843" s="1"/>
      <c r="C843" s="1"/>
      <c r="D843" s="1"/>
      <c r="E843" s="1"/>
      <c r="F843" s="1"/>
      <c r="G843" s="1"/>
      <c r="H843" s="3"/>
      <c r="I843" s="1"/>
      <c r="J843" s="1"/>
      <c r="K843" s="1"/>
      <c r="L843" s="1"/>
      <c r="M843" s="1"/>
      <c r="N843" s="1"/>
    </row>
    <row r="844" spans="2:14" hidden="1" x14ac:dyDescent="0.25">
      <c r="B844" s="1"/>
      <c r="C844" s="1"/>
      <c r="D844" s="1"/>
      <c r="E844" s="1"/>
      <c r="F844" s="1"/>
      <c r="G844" s="1"/>
      <c r="H844" s="3"/>
      <c r="I844" s="1"/>
      <c r="J844" s="1"/>
      <c r="K844" s="1"/>
      <c r="L844" s="1"/>
      <c r="M844" s="1"/>
      <c r="N844" s="1"/>
    </row>
    <row r="845" spans="2:14" hidden="1" x14ac:dyDescent="0.25">
      <c r="B845" s="1"/>
      <c r="C845" s="1"/>
      <c r="D845" s="1"/>
      <c r="E845" s="1"/>
      <c r="F845" s="1"/>
      <c r="G845" s="1"/>
      <c r="H845" s="3"/>
      <c r="I845" s="1"/>
      <c r="J845" s="1"/>
      <c r="K845" s="1"/>
      <c r="L845" s="1"/>
      <c r="M845" s="1"/>
      <c r="N845" s="1"/>
    </row>
    <row r="846" spans="2:14" hidden="1" x14ac:dyDescent="0.25">
      <c r="B846" s="1"/>
      <c r="C846" s="1"/>
      <c r="D846" s="1"/>
      <c r="E846" s="1"/>
      <c r="F846" s="1"/>
      <c r="G846" s="1"/>
      <c r="H846" s="3"/>
      <c r="I846" s="1"/>
      <c r="J846" s="1"/>
      <c r="K846" s="1"/>
      <c r="L846" s="1"/>
      <c r="M846" s="1"/>
      <c r="N846" s="1"/>
    </row>
    <row r="847" spans="2:14" hidden="1" x14ac:dyDescent="0.25">
      <c r="B847" s="1"/>
      <c r="C847" s="1"/>
      <c r="D847" s="1"/>
      <c r="E847" s="1"/>
      <c r="F847" s="1"/>
      <c r="G847" s="1"/>
      <c r="H847" s="3"/>
      <c r="I847" s="1"/>
      <c r="J847" s="1"/>
      <c r="K847" s="1"/>
      <c r="L847" s="1"/>
      <c r="M847" s="1"/>
      <c r="N847" s="1"/>
    </row>
    <row r="848" spans="2:14" hidden="1" x14ac:dyDescent="0.25">
      <c r="B848" s="1"/>
      <c r="C848" s="1"/>
      <c r="D848" s="1"/>
      <c r="E848" s="1"/>
      <c r="F848" s="1"/>
      <c r="G848" s="1"/>
      <c r="H848" s="3"/>
      <c r="I848" s="1"/>
      <c r="J848" s="1"/>
      <c r="K848" s="1"/>
      <c r="L848" s="1"/>
      <c r="M848" s="1"/>
      <c r="N848" s="1"/>
    </row>
    <row r="849" spans="2:14" hidden="1" x14ac:dyDescent="0.25">
      <c r="B849" s="1"/>
      <c r="C849" s="1"/>
      <c r="D849" s="1"/>
      <c r="E849" s="1"/>
      <c r="F849" s="1"/>
      <c r="G849" s="1"/>
      <c r="H849" s="3"/>
      <c r="I849" s="1"/>
      <c r="J849" s="1"/>
      <c r="K849" s="1"/>
      <c r="L849" s="1"/>
      <c r="M849" s="1"/>
      <c r="N849" s="1"/>
    </row>
    <row r="850" spans="2:14" hidden="1" x14ac:dyDescent="0.25">
      <c r="B850" s="1"/>
      <c r="C850" s="1"/>
      <c r="D850" s="1"/>
      <c r="E850" s="1"/>
      <c r="F850" s="1"/>
      <c r="G850" s="1"/>
      <c r="H850" s="3"/>
      <c r="I850" s="1"/>
      <c r="J850" s="1"/>
      <c r="K850" s="1"/>
      <c r="L850" s="1"/>
      <c r="M850" s="1"/>
      <c r="N850" s="1"/>
    </row>
    <row r="851" spans="2:14" hidden="1" x14ac:dyDescent="0.25">
      <c r="B851" s="1"/>
      <c r="C851" s="1"/>
      <c r="D851" s="1"/>
      <c r="E851" s="1"/>
      <c r="F851" s="1"/>
      <c r="G851" s="1"/>
      <c r="H851" s="3"/>
      <c r="I851" s="1"/>
      <c r="J851" s="1"/>
      <c r="K851" s="1"/>
      <c r="L851" s="1"/>
      <c r="M851" s="1"/>
      <c r="N851" s="1"/>
    </row>
    <row r="852" spans="2:14" hidden="1" x14ac:dyDescent="0.25">
      <c r="B852" s="1"/>
      <c r="C852" s="1"/>
      <c r="D852" s="1"/>
      <c r="E852" s="1"/>
      <c r="F852" s="1"/>
      <c r="G852" s="1"/>
      <c r="H852" s="3"/>
      <c r="I852" s="1"/>
      <c r="J852" s="1"/>
      <c r="K852" s="1"/>
      <c r="L852" s="1"/>
      <c r="M852" s="1"/>
      <c r="N852" s="1"/>
    </row>
    <row r="853" spans="2:14" hidden="1" x14ac:dyDescent="0.25">
      <c r="B853" s="1"/>
      <c r="C853" s="1"/>
      <c r="D853" s="1"/>
      <c r="E853" s="1"/>
      <c r="F853" s="1"/>
      <c r="G853" s="1"/>
      <c r="H853" s="3"/>
      <c r="I853" s="1"/>
      <c r="J853" s="1"/>
      <c r="K853" s="1"/>
      <c r="L853" s="1"/>
      <c r="M853" s="1"/>
      <c r="N853" s="1"/>
    </row>
    <row r="854" spans="2:14" hidden="1" x14ac:dyDescent="0.25">
      <c r="B854" s="1"/>
      <c r="C854" s="1"/>
      <c r="D854" s="1"/>
      <c r="E854" s="1"/>
      <c r="F854" s="1"/>
      <c r="G854" s="1"/>
      <c r="H854" s="3"/>
      <c r="I854" s="1"/>
      <c r="J854" s="1"/>
      <c r="K854" s="1"/>
      <c r="L854" s="1"/>
      <c r="M854" s="1"/>
      <c r="N854" s="1"/>
    </row>
    <row r="855" spans="2:14" hidden="1" x14ac:dyDescent="0.25">
      <c r="B855" s="1"/>
      <c r="C855" s="1"/>
      <c r="D855" s="1"/>
      <c r="E855" s="1"/>
      <c r="F855" s="1"/>
      <c r="G855" s="1"/>
      <c r="H855" s="3"/>
      <c r="I855" s="1"/>
      <c r="J855" s="1"/>
      <c r="K855" s="1"/>
      <c r="L855" s="1"/>
      <c r="M855" s="1"/>
      <c r="N855" s="1"/>
    </row>
    <row r="856" spans="2:14" hidden="1" x14ac:dyDescent="0.25">
      <c r="B856" s="1"/>
      <c r="C856" s="1"/>
      <c r="D856" s="1"/>
      <c r="E856" s="1"/>
      <c r="F856" s="1"/>
      <c r="G856" s="1"/>
      <c r="H856" s="3"/>
      <c r="I856" s="1"/>
      <c r="J856" s="1"/>
      <c r="K856" s="1"/>
      <c r="L856" s="1"/>
      <c r="M856" s="1"/>
      <c r="N856" s="1"/>
    </row>
    <row r="857" spans="2:14" hidden="1" x14ac:dyDescent="0.25">
      <c r="B857" s="1"/>
      <c r="C857" s="1"/>
      <c r="D857" s="1"/>
      <c r="E857" s="1"/>
      <c r="F857" s="1"/>
      <c r="G857" s="1"/>
      <c r="H857" s="3"/>
      <c r="I857" s="1"/>
      <c r="J857" s="1"/>
      <c r="K857" s="1"/>
      <c r="L857" s="1"/>
      <c r="M857" s="1"/>
      <c r="N857" s="1"/>
    </row>
    <row r="858" spans="2:14" hidden="1" x14ac:dyDescent="0.25">
      <c r="B858" s="1"/>
      <c r="C858" s="1"/>
      <c r="D858" s="1"/>
      <c r="E858" s="1"/>
      <c r="F858" s="1"/>
      <c r="G858" s="1"/>
      <c r="H858" s="3"/>
      <c r="I858" s="1"/>
      <c r="J858" s="1"/>
      <c r="K858" s="1"/>
      <c r="L858" s="1"/>
      <c r="M858" s="1"/>
      <c r="N858" s="1"/>
    </row>
    <row r="859" spans="2:14" hidden="1" x14ac:dyDescent="0.25">
      <c r="B859" s="1"/>
      <c r="C859" s="1"/>
      <c r="D859" s="1"/>
      <c r="E859" s="1"/>
      <c r="F859" s="1"/>
      <c r="G859" s="1"/>
      <c r="H859" s="3"/>
      <c r="I859" s="1"/>
      <c r="J859" s="1"/>
      <c r="K859" s="1"/>
      <c r="L859" s="1"/>
      <c r="M859" s="1"/>
      <c r="N859" s="1"/>
    </row>
    <row r="860" spans="2:14" hidden="1" x14ac:dyDescent="0.25">
      <c r="B860" s="1"/>
      <c r="C860" s="1"/>
      <c r="D860" s="1"/>
      <c r="E860" s="1"/>
      <c r="F860" s="1"/>
      <c r="G860" s="1"/>
      <c r="H860" s="3"/>
      <c r="I860" s="1"/>
      <c r="J860" s="1"/>
      <c r="K860" s="1"/>
      <c r="L860" s="1"/>
      <c r="M860" s="1"/>
      <c r="N860" s="1"/>
    </row>
    <row r="861" spans="2:14" hidden="1" x14ac:dyDescent="0.25">
      <c r="B861" s="1"/>
      <c r="C861" s="1"/>
      <c r="D861" s="1"/>
      <c r="E861" s="1"/>
      <c r="F861" s="1"/>
      <c r="G861" s="1"/>
      <c r="H861" s="3"/>
      <c r="I861" s="1"/>
      <c r="J861" s="1"/>
      <c r="K861" s="1"/>
      <c r="L861" s="1"/>
      <c r="M861" s="1"/>
      <c r="N861" s="1"/>
    </row>
    <row r="862" spans="2:14" hidden="1" x14ac:dyDescent="0.25">
      <c r="B862" s="1"/>
      <c r="C862" s="1"/>
      <c r="D862" s="1"/>
      <c r="E862" s="1"/>
      <c r="F862" s="1"/>
      <c r="G862" s="1"/>
      <c r="H862" s="3"/>
      <c r="I862" s="1"/>
      <c r="J862" s="1"/>
      <c r="K862" s="1"/>
      <c r="L862" s="1"/>
      <c r="M862" s="1"/>
      <c r="N862" s="1"/>
    </row>
    <row r="863" spans="2:14" hidden="1" x14ac:dyDescent="0.25">
      <c r="B863" s="1"/>
      <c r="C863" s="1"/>
      <c r="D863" s="1"/>
      <c r="E863" s="1"/>
      <c r="F863" s="1"/>
      <c r="G863" s="1"/>
      <c r="H863" s="3"/>
      <c r="I863" s="1"/>
      <c r="J863" s="1"/>
      <c r="K863" s="1"/>
      <c r="L863" s="1"/>
      <c r="M863" s="1"/>
      <c r="N863" s="1"/>
    </row>
    <row r="864" spans="2:14" hidden="1" x14ac:dyDescent="0.25">
      <c r="B864" s="1"/>
      <c r="C864" s="1"/>
      <c r="D864" s="1"/>
      <c r="E864" s="1"/>
      <c r="F864" s="1"/>
      <c r="G864" s="1"/>
      <c r="H864" s="3"/>
      <c r="I864" s="1"/>
      <c r="J864" s="1"/>
      <c r="K864" s="1"/>
      <c r="L864" s="1"/>
      <c r="M864" s="1"/>
      <c r="N864" s="1"/>
    </row>
    <row r="865" spans="2:14" hidden="1" x14ac:dyDescent="0.25">
      <c r="B865" s="1"/>
      <c r="C865" s="1"/>
      <c r="D865" s="1"/>
      <c r="E865" s="1"/>
      <c r="F865" s="1"/>
      <c r="G865" s="1"/>
      <c r="H865" s="3"/>
      <c r="I865" s="1"/>
      <c r="J865" s="1"/>
      <c r="K865" s="1"/>
      <c r="L865" s="1"/>
      <c r="M865" s="1"/>
      <c r="N865" s="1"/>
    </row>
    <row r="866" spans="2:14" hidden="1" x14ac:dyDescent="0.25">
      <c r="B866" s="1"/>
      <c r="C866" s="1"/>
      <c r="D866" s="1"/>
      <c r="E866" s="1"/>
      <c r="F866" s="1"/>
      <c r="G866" s="1"/>
      <c r="H866" s="3"/>
      <c r="I866" s="1"/>
      <c r="J866" s="1"/>
      <c r="K866" s="1"/>
      <c r="L866" s="1"/>
      <c r="M866" s="1"/>
      <c r="N866" s="1"/>
    </row>
    <row r="867" spans="2:14" hidden="1" x14ac:dyDescent="0.25">
      <c r="B867" s="1"/>
      <c r="C867" s="1"/>
      <c r="D867" s="1"/>
      <c r="E867" s="1"/>
      <c r="F867" s="1"/>
      <c r="G867" s="1"/>
      <c r="H867" s="3"/>
      <c r="I867" s="1"/>
      <c r="J867" s="1"/>
      <c r="K867" s="1"/>
      <c r="L867" s="1"/>
      <c r="M867" s="1"/>
      <c r="N867" s="1"/>
    </row>
    <row r="868" spans="2:14" hidden="1" x14ac:dyDescent="0.25">
      <c r="B868" s="1"/>
      <c r="C868" s="1"/>
      <c r="D868" s="1"/>
      <c r="E868" s="1"/>
      <c r="F868" s="1"/>
      <c r="G868" s="1"/>
      <c r="H868" s="3"/>
      <c r="I868" s="1"/>
      <c r="J868" s="1"/>
      <c r="K868" s="1"/>
      <c r="L868" s="1"/>
      <c r="M868" s="1"/>
      <c r="N868" s="1"/>
    </row>
    <row r="869" spans="2:14" hidden="1" x14ac:dyDescent="0.25">
      <c r="B869" s="1"/>
      <c r="C869" s="1"/>
      <c r="D869" s="1"/>
      <c r="E869" s="1"/>
      <c r="F869" s="1"/>
      <c r="G869" s="1"/>
      <c r="H869" s="3"/>
      <c r="I869" s="1"/>
      <c r="J869" s="1"/>
      <c r="K869" s="1"/>
      <c r="L869" s="1"/>
      <c r="M869" s="1"/>
      <c r="N869" s="1"/>
    </row>
    <row r="870" spans="2:14" hidden="1" x14ac:dyDescent="0.25">
      <c r="B870" s="1"/>
      <c r="C870" s="1"/>
      <c r="D870" s="1"/>
      <c r="E870" s="1"/>
      <c r="F870" s="1"/>
      <c r="G870" s="1"/>
      <c r="H870" s="3"/>
      <c r="I870" s="1"/>
      <c r="J870" s="1"/>
      <c r="K870" s="1"/>
      <c r="L870" s="1"/>
      <c r="M870" s="1"/>
      <c r="N870" s="1"/>
    </row>
    <row r="871" spans="2:14" hidden="1" x14ac:dyDescent="0.25">
      <c r="B871" s="1"/>
      <c r="C871" s="1"/>
      <c r="D871" s="1"/>
      <c r="E871" s="1"/>
      <c r="F871" s="1"/>
      <c r="G871" s="1"/>
      <c r="H871" s="3"/>
      <c r="I871" s="1"/>
      <c r="J871" s="1"/>
      <c r="K871" s="1"/>
      <c r="L871" s="1"/>
      <c r="M871" s="1"/>
      <c r="N871" s="1"/>
    </row>
    <row r="872" spans="2:14" hidden="1" x14ac:dyDescent="0.25">
      <c r="B872" s="1"/>
      <c r="C872" s="1"/>
      <c r="D872" s="1"/>
      <c r="E872" s="1"/>
      <c r="F872" s="1"/>
      <c r="G872" s="1"/>
      <c r="H872" s="3"/>
      <c r="I872" s="1"/>
      <c r="J872" s="1"/>
      <c r="K872" s="1"/>
      <c r="L872" s="1"/>
      <c r="M872" s="1"/>
      <c r="N872" s="1"/>
    </row>
    <row r="873" spans="2:14" hidden="1" x14ac:dyDescent="0.25">
      <c r="B873" s="1"/>
      <c r="C873" s="1"/>
      <c r="D873" s="1"/>
      <c r="E873" s="1"/>
      <c r="F873" s="1"/>
      <c r="G873" s="1"/>
      <c r="H873" s="3"/>
      <c r="I873" s="1"/>
      <c r="J873" s="1"/>
      <c r="K873" s="1"/>
      <c r="L873" s="1"/>
      <c r="M873" s="1"/>
      <c r="N873" s="1"/>
    </row>
    <row r="874" spans="2:14" hidden="1" x14ac:dyDescent="0.25">
      <c r="B874" s="1"/>
      <c r="C874" s="1"/>
      <c r="D874" s="1"/>
      <c r="E874" s="1"/>
      <c r="F874" s="1"/>
      <c r="G874" s="1"/>
      <c r="H874" s="3"/>
      <c r="I874" s="1"/>
      <c r="J874" s="1"/>
      <c r="K874" s="1"/>
      <c r="L874" s="1"/>
      <c r="M874" s="1"/>
      <c r="N874" s="1"/>
    </row>
    <row r="875" spans="2:14" hidden="1" x14ac:dyDescent="0.25">
      <c r="B875" s="1"/>
      <c r="C875" s="1"/>
      <c r="D875" s="1"/>
      <c r="E875" s="1"/>
      <c r="F875" s="1"/>
      <c r="G875" s="1"/>
      <c r="H875" s="3"/>
      <c r="I875" s="1"/>
      <c r="J875" s="1"/>
      <c r="K875" s="1"/>
      <c r="L875" s="1"/>
      <c r="M875" s="1"/>
      <c r="N875" s="1"/>
    </row>
    <row r="876" spans="2:14" hidden="1" x14ac:dyDescent="0.25">
      <c r="B876" s="1"/>
      <c r="C876" s="1"/>
      <c r="D876" s="1"/>
      <c r="E876" s="1"/>
      <c r="F876" s="1"/>
      <c r="G876" s="1"/>
      <c r="H876" s="3"/>
      <c r="I876" s="1"/>
      <c r="J876" s="1"/>
      <c r="K876" s="1"/>
      <c r="L876" s="1"/>
      <c r="M876" s="1"/>
      <c r="N876" s="1"/>
    </row>
    <row r="877" spans="2:14" hidden="1" x14ac:dyDescent="0.25">
      <c r="B877" s="1"/>
      <c r="C877" s="1"/>
      <c r="D877" s="1"/>
      <c r="E877" s="1"/>
      <c r="F877" s="1"/>
      <c r="G877" s="1"/>
      <c r="H877" s="3"/>
      <c r="I877" s="1"/>
      <c r="J877" s="1"/>
      <c r="K877" s="1"/>
      <c r="L877" s="1"/>
      <c r="M877" s="1"/>
      <c r="N877" s="1"/>
    </row>
    <row r="878" spans="2:14" hidden="1" x14ac:dyDescent="0.25">
      <c r="B878" s="1"/>
      <c r="C878" s="1"/>
      <c r="D878" s="1"/>
      <c r="E878" s="1"/>
      <c r="F878" s="1"/>
      <c r="G878" s="1"/>
      <c r="H878" s="3"/>
      <c r="I878" s="1"/>
      <c r="J878" s="1"/>
      <c r="K878" s="1"/>
      <c r="L878" s="1"/>
      <c r="M878" s="1"/>
      <c r="N878" s="1"/>
    </row>
    <row r="879" spans="2:14" hidden="1" x14ac:dyDescent="0.25">
      <c r="B879" s="1"/>
      <c r="C879" s="1"/>
      <c r="D879" s="1"/>
      <c r="E879" s="1"/>
      <c r="F879" s="1"/>
      <c r="G879" s="1"/>
      <c r="H879" s="3"/>
      <c r="I879" s="1"/>
      <c r="J879" s="1"/>
      <c r="K879" s="1"/>
      <c r="L879" s="1"/>
      <c r="M879" s="1"/>
      <c r="N879" s="1"/>
    </row>
    <row r="880" spans="2:14" hidden="1" x14ac:dyDescent="0.25">
      <c r="B880" s="1"/>
      <c r="C880" s="1"/>
      <c r="D880" s="1"/>
      <c r="E880" s="1"/>
      <c r="F880" s="1"/>
      <c r="G880" s="1"/>
      <c r="H880" s="3"/>
      <c r="I880" s="1"/>
      <c r="J880" s="1"/>
      <c r="K880" s="1"/>
      <c r="L880" s="1"/>
      <c r="M880" s="1"/>
      <c r="N880" s="1"/>
    </row>
    <row r="881" spans="2:14" hidden="1" x14ac:dyDescent="0.25">
      <c r="B881" s="1"/>
      <c r="C881" s="1"/>
      <c r="D881" s="1"/>
      <c r="E881" s="1"/>
      <c r="F881" s="1"/>
      <c r="G881" s="1"/>
      <c r="H881" s="3"/>
      <c r="I881" s="1"/>
      <c r="J881" s="1"/>
      <c r="K881" s="1"/>
      <c r="L881" s="1"/>
      <c r="M881" s="1"/>
      <c r="N881" s="1"/>
    </row>
    <row r="882" spans="2:14" hidden="1" x14ac:dyDescent="0.25">
      <c r="B882" s="1"/>
      <c r="C882" s="1"/>
      <c r="D882" s="1"/>
      <c r="E882" s="1"/>
      <c r="F882" s="1"/>
      <c r="G882" s="1"/>
      <c r="H882" s="3"/>
      <c r="I882" s="1"/>
      <c r="J882" s="1"/>
      <c r="K882" s="1"/>
      <c r="L882" s="1"/>
      <c r="M882" s="1"/>
      <c r="N882" s="1"/>
    </row>
    <row r="883" spans="2:14" hidden="1" x14ac:dyDescent="0.25">
      <c r="B883" s="1"/>
      <c r="C883" s="1"/>
      <c r="D883" s="1"/>
      <c r="E883" s="1"/>
      <c r="F883" s="1"/>
      <c r="G883" s="1"/>
      <c r="H883" s="3"/>
      <c r="I883" s="1"/>
      <c r="J883" s="1"/>
      <c r="K883" s="1"/>
      <c r="L883" s="1"/>
      <c r="M883" s="1"/>
      <c r="N883" s="1"/>
    </row>
    <row r="884" spans="2:14" hidden="1" x14ac:dyDescent="0.25">
      <c r="B884" s="1"/>
      <c r="C884" s="1"/>
      <c r="D884" s="1"/>
      <c r="E884" s="1"/>
      <c r="F884" s="1"/>
      <c r="G884" s="1"/>
      <c r="H884" s="3"/>
      <c r="I884" s="1"/>
      <c r="J884" s="1"/>
      <c r="K884" s="1"/>
      <c r="L884" s="1"/>
      <c r="M884" s="1"/>
      <c r="N884" s="1"/>
    </row>
    <row r="885" spans="2:14" hidden="1" x14ac:dyDescent="0.25">
      <c r="B885" s="1"/>
      <c r="C885" s="1"/>
      <c r="D885" s="1"/>
      <c r="E885" s="1"/>
      <c r="F885" s="1"/>
      <c r="G885" s="1"/>
      <c r="H885" s="3"/>
      <c r="I885" s="1"/>
      <c r="J885" s="1"/>
      <c r="K885" s="1"/>
      <c r="L885" s="1"/>
      <c r="M885" s="1"/>
      <c r="N885" s="1"/>
    </row>
    <row r="886" spans="2:14" hidden="1" x14ac:dyDescent="0.25">
      <c r="B886" s="7"/>
      <c r="C886" s="1"/>
      <c r="D886" s="7"/>
      <c r="E886" s="7"/>
      <c r="F886" s="7"/>
      <c r="G886" s="7"/>
      <c r="H886" s="13"/>
      <c r="I886" s="7"/>
      <c r="J886" s="7"/>
      <c r="K886" s="7"/>
      <c r="L886" s="7"/>
      <c r="M886" s="7"/>
      <c r="N886" s="7"/>
    </row>
    <row r="887" spans="2:14" hidden="1" x14ac:dyDescent="0.25">
      <c r="B887" s="8"/>
      <c r="C887" s="7"/>
      <c r="D887" s="8"/>
      <c r="E887" s="8"/>
      <c r="F887" s="8"/>
      <c r="G887" s="8"/>
      <c r="H887" s="9"/>
      <c r="I887" s="8"/>
      <c r="J887" s="8"/>
      <c r="K887" s="8"/>
      <c r="L887" s="8"/>
      <c r="M887" s="8"/>
      <c r="N887" s="8"/>
    </row>
    <row r="888" spans="2:14" hidden="1" x14ac:dyDescent="0.25">
      <c r="B888" s="8"/>
      <c r="C888" s="8"/>
      <c r="D888" s="8"/>
      <c r="E888" s="8"/>
      <c r="F888" s="8"/>
      <c r="G888" s="8"/>
      <c r="H888" s="9"/>
      <c r="I888" s="8"/>
      <c r="J888" s="8"/>
      <c r="K888" s="8"/>
      <c r="L888" s="8"/>
      <c r="M888" s="8"/>
      <c r="N888" s="8"/>
    </row>
    <row r="889" spans="2:14" hidden="1" x14ac:dyDescent="0.25">
      <c r="B889" s="8"/>
      <c r="C889" s="8"/>
      <c r="D889" s="8"/>
      <c r="E889" s="8"/>
      <c r="F889" s="8"/>
      <c r="G889" s="8"/>
      <c r="H889" s="9"/>
      <c r="I889" s="8"/>
      <c r="J889" s="8"/>
      <c r="K889" s="8"/>
      <c r="L889" s="8"/>
      <c r="M889" s="8"/>
      <c r="N889" s="8"/>
    </row>
    <row r="890" spans="2:14" hidden="1" x14ac:dyDescent="0.25">
      <c r="B890" s="8"/>
      <c r="C890" s="8"/>
      <c r="D890" s="8"/>
      <c r="E890" s="8"/>
      <c r="F890" s="8"/>
      <c r="G890" s="8"/>
      <c r="H890" s="9"/>
      <c r="I890" s="8"/>
      <c r="J890" s="8"/>
      <c r="K890" s="8"/>
      <c r="L890" s="8"/>
      <c r="M890" s="8"/>
      <c r="N890" s="8"/>
    </row>
    <row r="891" spans="2:14" hidden="1" x14ac:dyDescent="0.25">
      <c r="B891" s="8"/>
      <c r="C891" s="8"/>
      <c r="D891" s="8"/>
      <c r="E891" s="8"/>
      <c r="F891" s="8"/>
      <c r="G891" s="8"/>
      <c r="H891" s="9"/>
      <c r="I891" s="8"/>
      <c r="J891" s="8"/>
      <c r="K891" s="8"/>
      <c r="L891" s="8"/>
      <c r="M891" s="8"/>
      <c r="N891" s="8"/>
    </row>
    <row r="892" spans="2:14" hidden="1" x14ac:dyDescent="0.25">
      <c r="B892" s="8"/>
      <c r="C892" s="8"/>
      <c r="D892" s="8"/>
      <c r="E892" s="8"/>
      <c r="F892" s="8"/>
      <c r="G892" s="8"/>
      <c r="H892" s="9"/>
      <c r="I892" s="8"/>
      <c r="J892" s="8"/>
      <c r="K892" s="8"/>
      <c r="L892" s="8"/>
      <c r="M892" s="8"/>
      <c r="N892" s="8"/>
    </row>
    <row r="893" spans="2:14" hidden="1" x14ac:dyDescent="0.25">
      <c r="B893" s="8"/>
      <c r="C893" s="8"/>
      <c r="D893" s="8"/>
      <c r="E893" s="8"/>
      <c r="F893" s="8"/>
      <c r="G893" s="8"/>
      <c r="H893" s="9"/>
      <c r="I893" s="8"/>
      <c r="J893" s="8"/>
      <c r="K893" s="8"/>
      <c r="L893" s="8"/>
      <c r="M893" s="8"/>
      <c r="N893" s="8"/>
    </row>
    <row r="894" spans="2:14" hidden="1" x14ac:dyDescent="0.25">
      <c r="B894" s="8"/>
      <c r="C894" s="8"/>
      <c r="D894" s="8"/>
      <c r="E894" s="8"/>
      <c r="F894" s="8"/>
      <c r="G894" s="8"/>
      <c r="H894" s="9"/>
      <c r="I894" s="8"/>
      <c r="J894" s="8"/>
      <c r="K894" s="8"/>
      <c r="L894" s="8"/>
      <c r="M894" s="8"/>
      <c r="N894" s="8"/>
    </row>
    <row r="895" spans="2:14" hidden="1" x14ac:dyDescent="0.25">
      <c r="B895" s="8"/>
      <c r="C895" s="8"/>
      <c r="D895" s="8"/>
      <c r="E895" s="8"/>
      <c r="F895" s="8"/>
      <c r="G895" s="8"/>
      <c r="H895" s="9"/>
      <c r="I895" s="8"/>
      <c r="J895" s="8"/>
      <c r="K895" s="8"/>
      <c r="L895" s="8"/>
      <c r="M895" s="8"/>
      <c r="N895" s="8"/>
    </row>
    <row r="896" spans="2:14" hidden="1" x14ac:dyDescent="0.25">
      <c r="B896" s="8"/>
      <c r="C896" s="8"/>
      <c r="D896" s="8"/>
      <c r="E896" s="8"/>
      <c r="F896" s="8"/>
      <c r="G896" s="8"/>
      <c r="H896" s="9"/>
      <c r="I896" s="8"/>
      <c r="J896" s="8"/>
      <c r="K896" s="8"/>
      <c r="L896" s="8"/>
      <c r="M896" s="8"/>
      <c r="N896" s="8"/>
    </row>
    <row r="897" spans="2:14" hidden="1" x14ac:dyDescent="0.25">
      <c r="B897" s="8"/>
      <c r="C897" s="8"/>
      <c r="D897" s="8"/>
      <c r="E897" s="8"/>
      <c r="F897" s="8"/>
      <c r="G897" s="8"/>
      <c r="H897" s="9"/>
      <c r="I897" s="8"/>
      <c r="J897" s="8"/>
      <c r="K897" s="8"/>
      <c r="L897" s="8"/>
      <c r="M897" s="8"/>
      <c r="N897" s="8"/>
    </row>
    <row r="898" spans="2:14" hidden="1" x14ac:dyDescent="0.25">
      <c r="B898" s="8"/>
      <c r="C898" s="8"/>
      <c r="D898" s="8"/>
      <c r="E898" s="8"/>
      <c r="F898" s="8"/>
      <c r="G898" s="8"/>
      <c r="H898" s="9"/>
      <c r="I898" s="8"/>
      <c r="J898" s="8"/>
      <c r="K898" s="8"/>
      <c r="L898" s="8"/>
      <c r="M898" s="8"/>
      <c r="N898" s="8"/>
    </row>
    <row r="899" spans="2:14" hidden="1" x14ac:dyDescent="0.25">
      <c r="B899" s="8"/>
      <c r="C899" s="8"/>
      <c r="D899" s="8"/>
      <c r="E899" s="8"/>
      <c r="F899" s="8"/>
      <c r="G899" s="8"/>
      <c r="H899" s="9"/>
      <c r="I899" s="8"/>
      <c r="J899" s="8"/>
      <c r="K899" s="8"/>
      <c r="L899" s="8"/>
      <c r="M899" s="8"/>
      <c r="N899" s="8"/>
    </row>
    <row r="900" spans="2:14" hidden="1" x14ac:dyDescent="0.25">
      <c r="B900" s="8"/>
      <c r="C900" s="8"/>
      <c r="D900" s="8"/>
      <c r="E900" s="8"/>
      <c r="F900" s="8"/>
      <c r="G900" s="8"/>
      <c r="H900" s="9"/>
      <c r="I900" s="8"/>
      <c r="J900" s="8"/>
      <c r="K900" s="8"/>
      <c r="L900" s="8"/>
      <c r="M900" s="8"/>
      <c r="N900" s="8"/>
    </row>
    <row r="901" spans="2:14" hidden="1" x14ac:dyDescent="0.25">
      <c r="B901" s="8"/>
      <c r="C901" s="8"/>
      <c r="D901" s="8"/>
      <c r="E901" s="8"/>
      <c r="F901" s="8"/>
      <c r="G901" s="8"/>
      <c r="H901" s="9"/>
      <c r="I901" s="8"/>
      <c r="J901" s="8"/>
      <c r="K901" s="8"/>
      <c r="L901" s="8"/>
      <c r="M901" s="8"/>
      <c r="N901" s="8"/>
    </row>
    <row r="902" spans="2:14" hidden="1" x14ac:dyDescent="0.25">
      <c r="B902" s="8"/>
      <c r="C902" s="8"/>
      <c r="D902" s="8"/>
      <c r="E902" s="8"/>
      <c r="F902" s="8"/>
      <c r="G902" s="8"/>
      <c r="H902" s="9"/>
      <c r="I902" s="8"/>
      <c r="J902" s="8"/>
      <c r="K902" s="8"/>
      <c r="L902" s="8"/>
      <c r="M902" s="8"/>
      <c r="N902" s="8"/>
    </row>
    <row r="903" spans="2:14" hidden="1" x14ac:dyDescent="0.25">
      <c r="B903" s="8"/>
      <c r="C903" s="8"/>
      <c r="D903" s="8"/>
      <c r="E903" s="8"/>
      <c r="F903" s="8"/>
      <c r="G903" s="8"/>
      <c r="H903" s="9"/>
      <c r="I903" s="8"/>
      <c r="J903" s="8"/>
      <c r="K903" s="8"/>
      <c r="L903" s="8"/>
      <c r="M903" s="8"/>
      <c r="N903" s="8"/>
    </row>
    <row r="904" spans="2:14" hidden="1" x14ac:dyDescent="0.25">
      <c r="B904" s="8"/>
      <c r="C904" s="8"/>
      <c r="D904" s="8"/>
      <c r="E904" s="8"/>
      <c r="F904" s="8"/>
      <c r="G904" s="8"/>
      <c r="H904" s="9"/>
      <c r="I904" s="8"/>
      <c r="J904" s="8"/>
      <c r="K904" s="8"/>
      <c r="L904" s="8"/>
      <c r="M904" s="8"/>
      <c r="N904" s="8"/>
    </row>
    <row r="905" spans="2:14" hidden="1" x14ac:dyDescent="0.25">
      <c r="B905" s="8"/>
      <c r="C905" s="8"/>
      <c r="D905" s="8"/>
      <c r="E905" s="8"/>
      <c r="F905" s="8"/>
      <c r="G905" s="8"/>
      <c r="H905" s="9"/>
      <c r="I905" s="8"/>
      <c r="J905" s="8"/>
      <c r="K905" s="8"/>
      <c r="L905" s="8"/>
      <c r="M905" s="8"/>
      <c r="N905" s="8"/>
    </row>
    <row r="906" spans="2:14" hidden="1" x14ac:dyDescent="0.25">
      <c r="B906" s="8"/>
      <c r="C906" s="8"/>
      <c r="D906" s="8"/>
      <c r="E906" s="8"/>
      <c r="F906" s="8"/>
      <c r="G906" s="8"/>
      <c r="H906" s="9"/>
      <c r="I906" s="8"/>
      <c r="J906" s="8"/>
      <c r="K906" s="8"/>
      <c r="L906" s="8"/>
      <c r="M906" s="8"/>
      <c r="N906" s="8"/>
    </row>
    <row r="907" spans="2:14" hidden="1" x14ac:dyDescent="0.25">
      <c r="B907" s="8"/>
      <c r="C907" s="8"/>
      <c r="D907" s="8"/>
      <c r="E907" s="8"/>
      <c r="F907" s="8"/>
      <c r="G907" s="8"/>
      <c r="H907" s="9"/>
      <c r="I907" s="8"/>
      <c r="J907" s="8"/>
      <c r="K907" s="8"/>
      <c r="L907" s="8"/>
      <c r="M907" s="8"/>
      <c r="N907" s="8"/>
    </row>
    <row r="908" spans="2:14" hidden="1" x14ac:dyDescent="0.25">
      <c r="B908" s="8"/>
      <c r="C908" s="8"/>
      <c r="D908" s="8"/>
      <c r="E908" s="8"/>
      <c r="F908" s="8"/>
      <c r="G908" s="8"/>
      <c r="H908" s="9"/>
      <c r="I908" s="8"/>
      <c r="J908" s="8"/>
      <c r="K908" s="8"/>
      <c r="L908" s="8"/>
      <c r="M908" s="8"/>
      <c r="N908" s="8"/>
    </row>
    <row r="909" spans="2:14" hidden="1" x14ac:dyDescent="0.25">
      <c r="B909" s="8"/>
      <c r="C909" s="8"/>
      <c r="D909" s="8"/>
      <c r="E909" s="8"/>
      <c r="F909" s="8"/>
      <c r="G909" s="8"/>
      <c r="H909" s="9"/>
      <c r="I909" s="8"/>
      <c r="J909" s="8"/>
      <c r="K909" s="8"/>
      <c r="L909" s="8"/>
      <c r="M909" s="8"/>
      <c r="N909" s="8"/>
    </row>
    <row r="910" spans="2:14" hidden="1" x14ac:dyDescent="0.25">
      <c r="B910" s="8"/>
      <c r="C910" s="8"/>
      <c r="D910" s="8"/>
      <c r="E910" s="8"/>
      <c r="F910" s="8"/>
      <c r="G910" s="8"/>
      <c r="H910" s="9"/>
      <c r="I910" s="8"/>
      <c r="J910" s="8"/>
      <c r="K910" s="8"/>
      <c r="L910" s="8"/>
      <c r="M910" s="8"/>
      <c r="N910" s="8"/>
    </row>
    <row r="911" spans="2:14" hidden="1" x14ac:dyDescent="0.25">
      <c r="B911" s="8"/>
      <c r="C911" s="8"/>
      <c r="D911" s="8"/>
      <c r="E911" s="8"/>
      <c r="F911" s="8"/>
      <c r="G911" s="8"/>
      <c r="H911" s="9"/>
      <c r="I911" s="8"/>
      <c r="J911" s="8"/>
      <c r="K911" s="8"/>
      <c r="L911" s="8"/>
      <c r="M911" s="8"/>
      <c r="N911" s="8"/>
    </row>
    <row r="912" spans="2:14" hidden="1" x14ac:dyDescent="0.25">
      <c r="B912" s="8"/>
      <c r="C912" s="8"/>
      <c r="D912" s="8"/>
      <c r="E912" s="8"/>
      <c r="F912" s="8"/>
      <c r="G912" s="8"/>
      <c r="H912" s="9"/>
      <c r="I912" s="8"/>
      <c r="J912" s="8"/>
      <c r="K912" s="8"/>
      <c r="L912" s="8"/>
      <c r="M912" s="8"/>
      <c r="N912" s="8"/>
    </row>
    <row r="913" spans="2:14" hidden="1" x14ac:dyDescent="0.25">
      <c r="B913" s="8"/>
      <c r="C913" s="8"/>
      <c r="D913" s="8"/>
      <c r="E913" s="8"/>
      <c r="F913" s="8"/>
      <c r="G913" s="8"/>
      <c r="H913" s="9"/>
      <c r="I913" s="8"/>
      <c r="J913" s="8"/>
      <c r="K913" s="8"/>
      <c r="L913" s="8"/>
      <c r="M913" s="8"/>
      <c r="N913" s="8"/>
    </row>
    <row r="914" spans="2:14" hidden="1" x14ac:dyDescent="0.25">
      <c r="B914" s="8"/>
      <c r="C914" s="8"/>
      <c r="D914" s="8"/>
      <c r="E914" s="8"/>
      <c r="F914" s="8"/>
      <c r="G914" s="8"/>
      <c r="H914" s="9"/>
      <c r="I914" s="8"/>
      <c r="J914" s="8"/>
      <c r="K914" s="8"/>
      <c r="L914" s="8"/>
      <c r="M914" s="8"/>
      <c r="N914" s="8"/>
    </row>
    <row r="915" spans="2:14" hidden="1" x14ac:dyDescent="0.25">
      <c r="B915" s="8"/>
      <c r="C915" s="8"/>
      <c r="D915" s="8"/>
      <c r="E915" s="8"/>
      <c r="F915" s="8"/>
      <c r="G915" s="8"/>
      <c r="H915" s="9"/>
      <c r="I915" s="8"/>
      <c r="J915" s="8"/>
      <c r="K915" s="8"/>
      <c r="L915" s="8"/>
      <c r="M915" s="8"/>
      <c r="N915" s="8"/>
    </row>
    <row r="916" spans="2:14" hidden="1" x14ac:dyDescent="0.25">
      <c r="B916" s="8"/>
      <c r="C916" s="8"/>
      <c r="D916" s="8"/>
      <c r="E916" s="8"/>
      <c r="F916" s="8"/>
      <c r="G916" s="8"/>
      <c r="H916" s="9"/>
      <c r="I916" s="8"/>
      <c r="J916" s="8"/>
      <c r="K916" s="8"/>
      <c r="L916" s="8"/>
      <c r="M916" s="8"/>
      <c r="N916" s="8"/>
    </row>
    <row r="917" spans="2:14" hidden="1" x14ac:dyDescent="0.25">
      <c r="B917" s="8"/>
      <c r="C917" s="8"/>
      <c r="D917" s="8"/>
      <c r="E917" s="8"/>
      <c r="F917" s="8"/>
      <c r="G917" s="8"/>
      <c r="H917" s="9"/>
      <c r="I917" s="8"/>
      <c r="J917" s="8"/>
      <c r="K917" s="8"/>
      <c r="L917" s="8"/>
      <c r="M917" s="8"/>
      <c r="N917" s="8"/>
    </row>
    <row r="918" spans="2:14" hidden="1" x14ac:dyDescent="0.25">
      <c r="B918" s="8"/>
      <c r="C918" s="8"/>
      <c r="D918" s="8"/>
      <c r="E918" s="8"/>
      <c r="F918" s="8"/>
      <c r="G918" s="8"/>
      <c r="H918" s="9"/>
      <c r="I918" s="8"/>
      <c r="J918" s="8"/>
      <c r="K918" s="8"/>
      <c r="L918" s="8"/>
      <c r="M918" s="8"/>
      <c r="N918" s="8"/>
    </row>
    <row r="919" spans="2:14" hidden="1" x14ac:dyDescent="0.25">
      <c r="B919" s="8"/>
      <c r="C919" s="8"/>
      <c r="D919" s="8"/>
      <c r="E919" s="8"/>
      <c r="F919" s="8"/>
      <c r="G919" s="8"/>
      <c r="H919" s="9"/>
      <c r="I919" s="8"/>
      <c r="J919" s="8"/>
      <c r="K919" s="8"/>
      <c r="L919" s="8"/>
      <c r="M919" s="8"/>
      <c r="N919" s="8"/>
    </row>
    <row r="920" spans="2:14" hidden="1" x14ac:dyDescent="0.25">
      <c r="B920" s="8"/>
      <c r="C920" s="8"/>
      <c r="D920" s="8"/>
      <c r="E920" s="8"/>
      <c r="F920" s="8"/>
      <c r="G920" s="8"/>
      <c r="H920" s="9"/>
      <c r="I920" s="8"/>
      <c r="J920" s="8"/>
      <c r="K920" s="8"/>
      <c r="L920" s="8"/>
      <c r="M920" s="8"/>
      <c r="N920" s="8"/>
    </row>
    <row r="921" spans="2:14" hidden="1" x14ac:dyDescent="0.25">
      <c r="B921" s="8"/>
      <c r="C921" s="8"/>
      <c r="D921" s="8"/>
      <c r="E921" s="8"/>
      <c r="F921" s="8"/>
      <c r="G921" s="8"/>
      <c r="H921" s="9"/>
      <c r="I921" s="8"/>
      <c r="J921" s="8"/>
      <c r="K921" s="8"/>
      <c r="L921" s="8"/>
      <c r="M921" s="8"/>
      <c r="N921" s="8"/>
    </row>
    <row r="922" spans="2:14" hidden="1" x14ac:dyDescent="0.25">
      <c r="B922" s="8"/>
      <c r="C922" s="8"/>
      <c r="D922" s="8"/>
      <c r="E922" s="8"/>
      <c r="F922" s="8"/>
      <c r="G922" s="8"/>
      <c r="H922" s="9"/>
      <c r="I922" s="8"/>
      <c r="J922" s="8"/>
      <c r="K922" s="8"/>
      <c r="L922" s="8"/>
      <c r="M922" s="8"/>
      <c r="N922" s="8"/>
    </row>
    <row r="923" spans="2:14" hidden="1" x14ac:dyDescent="0.25">
      <c r="B923" s="8"/>
      <c r="C923" s="8"/>
      <c r="D923" s="8"/>
      <c r="E923" s="8"/>
      <c r="F923" s="8"/>
      <c r="G923" s="8"/>
      <c r="H923" s="9"/>
      <c r="I923" s="8"/>
      <c r="J923" s="8"/>
      <c r="K923" s="8"/>
      <c r="L923" s="8"/>
      <c r="M923" s="8"/>
      <c r="N923" s="8"/>
    </row>
    <row r="924" spans="2:14" hidden="1" x14ac:dyDescent="0.25">
      <c r="B924" s="8"/>
      <c r="C924" s="8"/>
      <c r="D924" s="8"/>
      <c r="E924" s="8"/>
      <c r="F924" s="8"/>
      <c r="G924" s="8"/>
      <c r="H924" s="9"/>
      <c r="I924" s="8"/>
      <c r="J924" s="8"/>
      <c r="K924" s="8"/>
      <c r="L924" s="8"/>
      <c r="M924" s="8"/>
      <c r="N924" s="8"/>
    </row>
    <row r="925" spans="2:14" hidden="1" x14ac:dyDescent="0.25">
      <c r="B925" s="8"/>
      <c r="C925" s="8"/>
      <c r="D925" s="8"/>
      <c r="E925" s="8"/>
      <c r="F925" s="8"/>
      <c r="G925" s="8"/>
      <c r="H925" s="9"/>
      <c r="I925" s="8"/>
      <c r="J925" s="8"/>
      <c r="K925" s="8"/>
      <c r="L925" s="8"/>
      <c r="M925" s="8"/>
      <c r="N925" s="8"/>
    </row>
    <row r="926" spans="2:14" hidden="1" x14ac:dyDescent="0.25">
      <c r="B926" s="8"/>
      <c r="C926" s="8"/>
      <c r="D926" s="8"/>
      <c r="E926" s="8"/>
      <c r="F926" s="8"/>
      <c r="G926" s="8"/>
      <c r="H926" s="9"/>
      <c r="I926" s="8"/>
      <c r="J926" s="8"/>
      <c r="K926" s="8"/>
      <c r="L926" s="8"/>
      <c r="M926" s="8"/>
      <c r="N926" s="8"/>
    </row>
    <row r="927" spans="2:14" hidden="1" x14ac:dyDescent="0.25">
      <c r="B927" s="8"/>
      <c r="C927" s="8"/>
      <c r="D927" s="8"/>
      <c r="E927" s="8"/>
      <c r="F927" s="8"/>
      <c r="G927" s="8"/>
      <c r="H927" s="9"/>
      <c r="I927" s="8"/>
      <c r="J927" s="8"/>
      <c r="K927" s="8"/>
      <c r="L927" s="8"/>
      <c r="M927" s="8"/>
      <c r="N927" s="8"/>
    </row>
    <row r="928" spans="2:14" hidden="1" x14ac:dyDescent="0.25">
      <c r="B928" s="8"/>
      <c r="C928" s="8"/>
      <c r="D928" s="8"/>
      <c r="E928" s="8"/>
      <c r="F928" s="8"/>
      <c r="G928" s="8"/>
      <c r="H928" s="9"/>
      <c r="I928" s="8"/>
      <c r="J928" s="8"/>
      <c r="K928" s="8"/>
      <c r="L928" s="8"/>
      <c r="M928" s="8"/>
      <c r="N928" s="8"/>
    </row>
    <row r="929" spans="2:14" hidden="1" x14ac:dyDescent="0.25">
      <c r="B929" s="8"/>
      <c r="C929" s="8"/>
      <c r="D929" s="8"/>
      <c r="E929" s="8"/>
      <c r="F929" s="8"/>
      <c r="G929" s="8"/>
      <c r="H929" s="9"/>
      <c r="I929" s="8"/>
      <c r="J929" s="8"/>
      <c r="K929" s="8"/>
      <c r="L929" s="8"/>
      <c r="M929" s="8"/>
      <c r="N929" s="8"/>
    </row>
    <row r="930" spans="2:14" hidden="1" x14ac:dyDescent="0.25">
      <c r="B930" s="8"/>
      <c r="C930" s="8"/>
      <c r="D930" s="8"/>
      <c r="E930" s="8"/>
      <c r="F930" s="8"/>
      <c r="G930" s="8"/>
      <c r="H930" s="9"/>
      <c r="I930" s="8"/>
      <c r="J930" s="8"/>
      <c r="K930" s="8"/>
      <c r="L930" s="8"/>
      <c r="M930" s="8"/>
      <c r="N930" s="8"/>
    </row>
    <row r="931" spans="2:14" hidden="1" x14ac:dyDescent="0.25">
      <c r="B931" s="8"/>
      <c r="C931" s="8"/>
      <c r="D931" s="8"/>
      <c r="E931" s="8"/>
      <c r="F931" s="8"/>
      <c r="G931" s="8"/>
      <c r="H931" s="9"/>
      <c r="I931" s="8"/>
      <c r="J931" s="8"/>
      <c r="K931" s="8"/>
      <c r="L931" s="8"/>
      <c r="M931" s="8"/>
      <c r="N931" s="8"/>
    </row>
    <row r="932" spans="2:14" hidden="1" x14ac:dyDescent="0.25">
      <c r="B932" s="8"/>
      <c r="C932" s="8"/>
      <c r="D932" s="8"/>
      <c r="E932" s="8"/>
      <c r="F932" s="8"/>
      <c r="G932" s="8"/>
      <c r="H932" s="9"/>
      <c r="I932" s="8"/>
      <c r="J932" s="8"/>
      <c r="K932" s="8"/>
      <c r="L932" s="8"/>
      <c r="M932" s="8"/>
      <c r="N932" s="8"/>
    </row>
    <row r="933" spans="2:14" hidden="1" x14ac:dyDescent="0.25">
      <c r="B933" s="8"/>
      <c r="C933" s="8"/>
      <c r="D933" s="8"/>
      <c r="E933" s="8"/>
      <c r="F933" s="8"/>
      <c r="G933" s="8"/>
      <c r="H933" s="9"/>
      <c r="I933" s="8"/>
      <c r="J933" s="8"/>
      <c r="K933" s="8"/>
      <c r="L933" s="8"/>
      <c r="M933" s="8"/>
      <c r="N933" s="8"/>
    </row>
    <row r="934" spans="2:14" hidden="1" x14ac:dyDescent="0.25">
      <c r="B934" s="8"/>
      <c r="C934" s="8"/>
      <c r="D934" s="8"/>
      <c r="E934" s="8"/>
      <c r="F934" s="8"/>
      <c r="G934" s="8"/>
      <c r="H934" s="9"/>
      <c r="I934" s="8"/>
      <c r="J934" s="8"/>
      <c r="K934" s="8"/>
      <c r="L934" s="8"/>
      <c r="M934" s="8"/>
      <c r="N934" s="8"/>
    </row>
    <row r="935" spans="2:14" hidden="1" x14ac:dyDescent="0.25">
      <c r="B935" s="8"/>
      <c r="C935" s="8"/>
      <c r="D935" s="8"/>
      <c r="E935" s="8"/>
      <c r="F935" s="8"/>
      <c r="G935" s="8"/>
      <c r="H935" s="9"/>
      <c r="I935" s="8"/>
      <c r="J935" s="8"/>
      <c r="K935" s="8"/>
      <c r="L935" s="8"/>
      <c r="M935" s="8"/>
      <c r="N935" s="8"/>
    </row>
    <row r="936" spans="2:14" hidden="1" x14ac:dyDescent="0.25">
      <c r="B936" s="8"/>
      <c r="C936" s="8"/>
      <c r="D936" s="8"/>
      <c r="E936" s="8"/>
      <c r="F936" s="8"/>
      <c r="G936" s="8"/>
      <c r="H936" s="9"/>
      <c r="I936" s="8"/>
      <c r="J936" s="8"/>
      <c r="K936" s="8"/>
      <c r="L936" s="8"/>
      <c r="M936" s="8"/>
      <c r="N936" s="8"/>
    </row>
    <row r="937" spans="2:14" hidden="1" x14ac:dyDescent="0.25">
      <c r="B937" s="8"/>
      <c r="C937" s="8"/>
      <c r="D937" s="8"/>
      <c r="E937" s="8"/>
      <c r="F937" s="8"/>
      <c r="G937" s="8"/>
      <c r="H937" s="9"/>
      <c r="I937" s="8"/>
      <c r="J937" s="8"/>
      <c r="K937" s="8"/>
      <c r="L937" s="8"/>
      <c r="M937" s="8"/>
      <c r="N937" s="8"/>
    </row>
    <row r="938" spans="2:14" hidden="1" x14ac:dyDescent="0.25">
      <c r="B938" s="8"/>
      <c r="C938" s="8"/>
      <c r="D938" s="8"/>
      <c r="E938" s="8"/>
      <c r="F938" s="8"/>
      <c r="G938" s="8"/>
      <c r="H938" s="9"/>
      <c r="I938" s="8"/>
      <c r="J938" s="8"/>
      <c r="K938" s="8"/>
      <c r="L938" s="8"/>
      <c r="M938" s="8"/>
      <c r="N938" s="8"/>
    </row>
    <row r="939" spans="2:14" hidden="1" x14ac:dyDescent="0.25">
      <c r="B939" s="8"/>
      <c r="C939" s="8"/>
      <c r="D939" s="8"/>
      <c r="E939" s="8"/>
      <c r="F939" s="8"/>
      <c r="G939" s="8"/>
      <c r="H939" s="9"/>
      <c r="I939" s="8"/>
      <c r="J939" s="8"/>
      <c r="K939" s="8"/>
      <c r="L939" s="8"/>
      <c r="M939" s="8"/>
      <c r="N939" s="8"/>
    </row>
    <row r="940" spans="2:14" hidden="1" x14ac:dyDescent="0.25">
      <c r="B940" s="8"/>
      <c r="C940" s="8"/>
      <c r="D940" s="8"/>
      <c r="E940" s="8"/>
      <c r="F940" s="8"/>
      <c r="G940" s="8"/>
      <c r="H940" s="9"/>
      <c r="I940" s="8"/>
      <c r="J940" s="8"/>
      <c r="K940" s="8"/>
      <c r="L940" s="8"/>
      <c r="M940" s="8"/>
      <c r="N940" s="8"/>
    </row>
    <row r="941" spans="2:14" hidden="1" x14ac:dyDescent="0.25">
      <c r="B941" s="8"/>
      <c r="C941" s="8"/>
      <c r="D941" s="8"/>
      <c r="E941" s="8"/>
      <c r="F941" s="8"/>
      <c r="G941" s="8"/>
      <c r="H941" s="9"/>
      <c r="I941" s="8"/>
      <c r="J941" s="8"/>
      <c r="K941" s="8"/>
      <c r="L941" s="8"/>
      <c r="M941" s="8"/>
      <c r="N941" s="8"/>
    </row>
    <row r="942" spans="2:14" hidden="1" x14ac:dyDescent="0.25">
      <c r="B942" s="8"/>
      <c r="C942" s="8"/>
      <c r="D942" s="8"/>
      <c r="E942" s="8"/>
      <c r="F942" s="8"/>
      <c r="G942" s="8"/>
      <c r="H942" s="9"/>
      <c r="I942" s="8"/>
      <c r="J942" s="8"/>
      <c r="K942" s="8"/>
      <c r="L942" s="8"/>
      <c r="M942" s="8"/>
      <c r="N942" s="8"/>
    </row>
    <row r="943" spans="2:14" hidden="1" x14ac:dyDescent="0.25">
      <c r="B943" s="8"/>
      <c r="C943" s="8"/>
      <c r="D943" s="8"/>
      <c r="E943" s="8"/>
      <c r="F943" s="8"/>
      <c r="G943" s="8"/>
      <c r="H943" s="9"/>
      <c r="I943" s="8"/>
      <c r="J943" s="8"/>
      <c r="K943" s="8"/>
      <c r="L943" s="8"/>
      <c r="M943" s="8"/>
      <c r="N943" s="8"/>
    </row>
    <row r="944" spans="2:14" hidden="1" x14ac:dyDescent="0.25">
      <c r="B944" s="8"/>
      <c r="C944" s="8"/>
      <c r="D944" s="8"/>
      <c r="E944" s="8"/>
      <c r="F944" s="8"/>
      <c r="G944" s="8"/>
      <c r="H944" s="9"/>
      <c r="I944" s="8"/>
      <c r="J944" s="8"/>
      <c r="K944" s="8"/>
      <c r="L944" s="8"/>
      <c r="M944" s="8"/>
      <c r="N944" s="8"/>
    </row>
    <row r="945" spans="2:14" hidden="1" x14ac:dyDescent="0.25">
      <c r="B945" s="8"/>
      <c r="C945" s="8"/>
      <c r="D945" s="8"/>
      <c r="E945" s="8"/>
      <c r="F945" s="8"/>
      <c r="G945" s="8"/>
      <c r="H945" s="9"/>
      <c r="I945" s="8"/>
      <c r="J945" s="8"/>
      <c r="K945" s="8"/>
      <c r="L945" s="8"/>
      <c r="M945" s="8"/>
      <c r="N945" s="8"/>
    </row>
    <row r="946" spans="2:14" hidden="1" x14ac:dyDescent="0.25">
      <c r="B946" s="8"/>
      <c r="C946" s="8"/>
      <c r="D946" s="8"/>
      <c r="E946" s="8"/>
      <c r="F946" s="8"/>
      <c r="G946" s="8"/>
      <c r="H946" s="9"/>
      <c r="I946" s="8"/>
      <c r="J946" s="8"/>
      <c r="K946" s="8"/>
      <c r="L946" s="8"/>
      <c r="M946" s="8"/>
      <c r="N946" s="8"/>
    </row>
    <row r="947" spans="2:14" hidden="1" x14ac:dyDescent="0.25">
      <c r="B947" s="8"/>
      <c r="C947" s="8"/>
      <c r="D947" s="8"/>
      <c r="E947" s="8"/>
      <c r="F947" s="8"/>
      <c r="G947" s="8"/>
      <c r="H947" s="9"/>
      <c r="I947" s="8"/>
      <c r="J947" s="8"/>
      <c r="K947" s="8"/>
      <c r="L947" s="8"/>
      <c r="M947" s="8"/>
      <c r="N947" s="8"/>
    </row>
    <row r="948" spans="2:14" hidden="1" x14ac:dyDescent="0.25">
      <c r="B948" s="8"/>
      <c r="C948" s="8"/>
      <c r="D948" s="8"/>
      <c r="E948" s="8"/>
      <c r="F948" s="8"/>
      <c r="G948" s="8"/>
      <c r="H948" s="9"/>
      <c r="I948" s="8"/>
      <c r="J948" s="8"/>
      <c r="K948" s="8"/>
      <c r="L948" s="8"/>
      <c r="M948" s="8"/>
      <c r="N948" s="8"/>
    </row>
    <row r="949" spans="2:14" hidden="1" x14ac:dyDescent="0.25">
      <c r="B949" s="8"/>
      <c r="C949" s="8"/>
      <c r="D949" s="8"/>
      <c r="E949" s="8"/>
      <c r="F949" s="8"/>
      <c r="G949" s="8"/>
      <c r="H949" s="9"/>
      <c r="I949" s="8"/>
      <c r="J949" s="8"/>
      <c r="K949" s="8"/>
      <c r="L949" s="8"/>
      <c r="M949" s="8"/>
      <c r="N949" s="8"/>
    </row>
    <row r="950" spans="2:14" hidden="1" x14ac:dyDescent="0.25">
      <c r="B950" s="8"/>
      <c r="C950" s="8"/>
      <c r="D950" s="8"/>
      <c r="E950" s="8"/>
      <c r="F950" s="8"/>
      <c r="G950" s="8"/>
      <c r="H950" s="9"/>
      <c r="I950" s="8"/>
      <c r="J950" s="8"/>
      <c r="K950" s="8"/>
      <c r="L950" s="8"/>
      <c r="M950" s="8"/>
      <c r="N950" s="8"/>
    </row>
    <row r="951" spans="2:14" hidden="1" x14ac:dyDescent="0.25">
      <c r="B951" s="8"/>
      <c r="C951" s="8"/>
      <c r="D951" s="8"/>
      <c r="E951" s="8"/>
      <c r="F951" s="8"/>
      <c r="G951" s="8"/>
      <c r="H951" s="9"/>
      <c r="I951" s="8"/>
      <c r="J951" s="8"/>
      <c r="K951" s="8"/>
      <c r="L951" s="8"/>
      <c r="M951" s="8"/>
      <c r="N951" s="8"/>
    </row>
    <row r="952" spans="2:14" hidden="1" x14ac:dyDescent="0.25">
      <c r="B952" s="8"/>
      <c r="C952" s="8"/>
      <c r="D952" s="8"/>
      <c r="E952" s="8"/>
      <c r="F952" s="8"/>
      <c r="G952" s="8"/>
      <c r="H952" s="9"/>
      <c r="I952" s="8"/>
      <c r="J952" s="8"/>
      <c r="K952" s="8"/>
      <c r="L952" s="8"/>
      <c r="M952" s="8"/>
      <c r="N952" s="8"/>
    </row>
    <row r="953" spans="2:14" hidden="1" x14ac:dyDescent="0.25">
      <c r="B953" s="8"/>
      <c r="C953" s="8"/>
      <c r="D953" s="8"/>
      <c r="E953" s="8"/>
      <c r="F953" s="8"/>
      <c r="G953" s="8"/>
      <c r="H953" s="9"/>
      <c r="I953" s="8"/>
      <c r="J953" s="8"/>
      <c r="K953" s="8"/>
      <c r="L953" s="8"/>
      <c r="M953" s="8"/>
      <c r="N953" s="8"/>
    </row>
    <row r="954" spans="2:14" hidden="1" x14ac:dyDescent="0.25">
      <c r="B954" s="8"/>
      <c r="C954" s="8"/>
      <c r="D954" s="8"/>
      <c r="E954" s="8"/>
      <c r="F954" s="8"/>
      <c r="G954" s="8"/>
      <c r="H954" s="9"/>
      <c r="I954" s="8"/>
      <c r="J954" s="8"/>
      <c r="K954" s="8"/>
      <c r="L954" s="8"/>
      <c r="M954" s="8"/>
      <c r="N954" s="8"/>
    </row>
    <row r="955" spans="2:14" hidden="1" x14ac:dyDescent="0.25">
      <c r="B955" s="8"/>
      <c r="C955" s="8"/>
      <c r="D955" s="8"/>
      <c r="E955" s="8"/>
      <c r="F955" s="8"/>
      <c r="G955" s="8"/>
      <c r="H955" s="9"/>
      <c r="I955" s="8"/>
      <c r="J955" s="8"/>
      <c r="K955" s="8"/>
      <c r="L955" s="8"/>
      <c r="M955" s="8"/>
      <c r="N955" s="8"/>
    </row>
    <row r="956" spans="2:14" hidden="1" x14ac:dyDescent="0.25">
      <c r="B956" s="8"/>
      <c r="C956" s="8"/>
      <c r="D956" s="8"/>
      <c r="E956" s="8"/>
      <c r="F956" s="8"/>
      <c r="G956" s="8"/>
      <c r="H956" s="9"/>
      <c r="I956" s="8"/>
      <c r="J956" s="8"/>
      <c r="K956" s="8"/>
      <c r="L956" s="8"/>
      <c r="M956" s="8"/>
      <c r="N956" s="8"/>
    </row>
    <row r="957" spans="2:14" hidden="1" x14ac:dyDescent="0.25">
      <c r="B957" s="8"/>
      <c r="C957" s="8"/>
      <c r="D957" s="8"/>
      <c r="E957" s="8"/>
      <c r="F957" s="8"/>
      <c r="G957" s="8"/>
      <c r="H957" s="9"/>
      <c r="I957" s="8"/>
      <c r="J957" s="8"/>
      <c r="K957" s="8"/>
      <c r="L957" s="8"/>
      <c r="M957" s="8"/>
      <c r="N957" s="8"/>
    </row>
    <row r="958" spans="2:14" hidden="1" x14ac:dyDescent="0.25">
      <c r="B958" s="8"/>
      <c r="C958" s="8"/>
      <c r="D958" s="8"/>
      <c r="E958" s="8"/>
      <c r="F958" s="8"/>
      <c r="G958" s="8"/>
      <c r="H958" s="9"/>
      <c r="I958" s="8"/>
      <c r="J958" s="8"/>
      <c r="K958" s="8"/>
      <c r="L958" s="8"/>
      <c r="M958" s="8"/>
      <c r="N958" s="8"/>
    </row>
    <row r="959" spans="2:14" hidden="1" x14ac:dyDescent="0.25">
      <c r="B959" s="8"/>
      <c r="C959" s="8"/>
      <c r="D959" s="8"/>
      <c r="E959" s="8"/>
      <c r="F959" s="8"/>
      <c r="G959" s="8"/>
      <c r="H959" s="9"/>
      <c r="I959" s="8"/>
      <c r="J959" s="8"/>
      <c r="K959" s="8"/>
      <c r="L959" s="8"/>
      <c r="M959" s="8"/>
      <c r="N959" s="8"/>
    </row>
    <row r="960" spans="2:14" hidden="1" x14ac:dyDescent="0.25">
      <c r="B960" s="8"/>
      <c r="C960" s="8"/>
      <c r="D960" s="8"/>
      <c r="E960" s="8"/>
      <c r="F960" s="8"/>
      <c r="G960" s="8"/>
      <c r="H960" s="9"/>
      <c r="I960" s="8"/>
      <c r="J960" s="8"/>
      <c r="K960" s="8"/>
      <c r="L960" s="8"/>
      <c r="M960" s="8"/>
      <c r="N960" s="8"/>
    </row>
    <row r="961" spans="2:14" hidden="1" x14ac:dyDescent="0.25">
      <c r="B961" s="8"/>
      <c r="C961" s="8"/>
      <c r="D961" s="8"/>
      <c r="E961" s="8"/>
      <c r="F961" s="8"/>
      <c r="G961" s="8"/>
      <c r="H961" s="9"/>
      <c r="I961" s="8"/>
      <c r="J961" s="8"/>
      <c r="K961" s="8"/>
      <c r="L961" s="8"/>
      <c r="M961" s="8"/>
      <c r="N961" s="8"/>
    </row>
    <row r="962" spans="2:14" hidden="1" x14ac:dyDescent="0.25">
      <c r="B962" s="8"/>
      <c r="C962" s="8"/>
      <c r="D962" s="8"/>
      <c r="E962" s="8"/>
      <c r="F962" s="8"/>
      <c r="G962" s="8"/>
      <c r="H962" s="9"/>
      <c r="I962" s="8"/>
      <c r="J962" s="8"/>
      <c r="K962" s="8"/>
      <c r="L962" s="8"/>
      <c r="M962" s="8"/>
      <c r="N962" s="8"/>
    </row>
    <row r="963" spans="2:14" hidden="1" x14ac:dyDescent="0.25">
      <c r="B963" s="8"/>
      <c r="C963" s="8"/>
      <c r="D963" s="8"/>
      <c r="E963" s="8"/>
      <c r="F963" s="8"/>
      <c r="G963" s="8"/>
      <c r="H963" s="9"/>
      <c r="I963" s="8"/>
      <c r="J963" s="8"/>
      <c r="K963" s="8"/>
      <c r="L963" s="8"/>
      <c r="M963" s="8"/>
      <c r="N963" s="8"/>
    </row>
    <row r="964" spans="2:14" hidden="1" x14ac:dyDescent="0.25">
      <c r="B964" s="8"/>
      <c r="C964" s="8"/>
      <c r="D964" s="8"/>
      <c r="E964" s="8"/>
      <c r="F964" s="8"/>
      <c r="G964" s="8"/>
      <c r="H964" s="9"/>
      <c r="I964" s="8"/>
      <c r="J964" s="8"/>
      <c r="K964" s="8"/>
      <c r="L964" s="8"/>
      <c r="M964" s="8"/>
      <c r="N964" s="8"/>
    </row>
    <row r="965" spans="2:14" hidden="1" x14ac:dyDescent="0.25">
      <c r="B965" s="8"/>
      <c r="C965" s="8"/>
      <c r="D965" s="8"/>
      <c r="E965" s="8"/>
      <c r="F965" s="8"/>
      <c r="G965" s="8"/>
      <c r="H965" s="9"/>
      <c r="I965" s="8"/>
      <c r="J965" s="8"/>
      <c r="K965" s="8"/>
      <c r="L965" s="8"/>
      <c r="M965" s="8"/>
      <c r="N965" s="8"/>
    </row>
    <row r="966" spans="2:14" hidden="1" x14ac:dyDescent="0.25">
      <c r="B966" s="8"/>
      <c r="C966" s="8"/>
      <c r="D966" s="8"/>
      <c r="E966" s="8"/>
      <c r="F966" s="8"/>
      <c r="G966" s="8"/>
      <c r="H966" s="9"/>
      <c r="I966" s="8"/>
      <c r="J966" s="8"/>
      <c r="K966" s="8"/>
      <c r="L966" s="8"/>
      <c r="M966" s="8"/>
      <c r="N966" s="8"/>
    </row>
    <row r="967" spans="2:14" hidden="1" x14ac:dyDescent="0.25">
      <c r="B967" s="8"/>
      <c r="C967" s="8"/>
      <c r="D967" s="8"/>
      <c r="E967" s="8"/>
      <c r="F967" s="8"/>
      <c r="G967" s="8"/>
      <c r="H967" s="9"/>
      <c r="I967" s="8"/>
      <c r="J967" s="8"/>
      <c r="K967" s="8"/>
      <c r="L967" s="8"/>
      <c r="M967" s="8"/>
      <c r="N967" s="8"/>
    </row>
    <row r="968" spans="2:14" hidden="1" x14ac:dyDescent="0.25">
      <c r="B968" s="8"/>
      <c r="C968" s="8"/>
      <c r="D968" s="8"/>
      <c r="E968" s="8"/>
      <c r="F968" s="8"/>
      <c r="G968" s="8"/>
      <c r="H968" s="9"/>
      <c r="I968" s="8"/>
      <c r="J968" s="8"/>
      <c r="K968" s="8"/>
      <c r="L968" s="8"/>
      <c r="M968" s="8"/>
      <c r="N968" s="8"/>
    </row>
    <row r="969" spans="2:14" hidden="1" x14ac:dyDescent="0.25">
      <c r="B969" s="8"/>
      <c r="C969" s="8"/>
      <c r="D969" s="8"/>
      <c r="E969" s="8"/>
      <c r="F969" s="8"/>
      <c r="G969" s="8"/>
      <c r="H969" s="9"/>
      <c r="I969" s="8"/>
      <c r="J969" s="8"/>
      <c r="K969" s="8"/>
      <c r="L969" s="8"/>
      <c r="M969" s="8"/>
      <c r="N969" s="8"/>
    </row>
    <row r="970" spans="2:14" hidden="1" x14ac:dyDescent="0.25">
      <c r="B970" s="8"/>
      <c r="C970" s="8"/>
      <c r="D970" s="8"/>
      <c r="E970" s="8"/>
      <c r="F970" s="8"/>
      <c r="G970" s="8"/>
      <c r="H970" s="9"/>
      <c r="I970" s="8"/>
      <c r="J970" s="8"/>
      <c r="K970" s="8"/>
      <c r="L970" s="8"/>
      <c r="M970" s="8"/>
      <c r="N970" s="8"/>
    </row>
    <row r="971" spans="2:14" hidden="1" x14ac:dyDescent="0.25">
      <c r="B971" s="8"/>
      <c r="C971" s="8"/>
      <c r="D971" s="8"/>
      <c r="E971" s="8"/>
      <c r="F971" s="8"/>
      <c r="G971" s="8"/>
      <c r="H971" s="9"/>
      <c r="I971" s="8"/>
      <c r="J971" s="8"/>
      <c r="K971" s="8"/>
      <c r="L971" s="8"/>
      <c r="M971" s="8"/>
      <c r="N971" s="8"/>
    </row>
    <row r="972" spans="2:14" x14ac:dyDescent="0.25">
      <c r="B972" s="8"/>
      <c r="C972" s="8"/>
      <c r="D972" s="8"/>
      <c r="E972" s="8"/>
      <c r="F972" s="8"/>
      <c r="G972" s="8"/>
      <c r="H972" s="9"/>
      <c r="I972" s="8"/>
      <c r="J972" s="8"/>
      <c r="K972" s="8"/>
      <c r="L972" s="8"/>
      <c r="M972" s="8"/>
      <c r="N972" s="8"/>
    </row>
    <row r="973" spans="2:14" x14ac:dyDescent="0.25">
      <c r="B973" s="84" t="s">
        <v>14</v>
      </c>
      <c r="C973" s="84" t="s">
        <v>703</v>
      </c>
      <c r="D973" s="82" t="s">
        <v>704</v>
      </c>
      <c r="E973" s="92"/>
      <c r="F973" s="84"/>
      <c r="G973" s="84" t="s">
        <v>705</v>
      </c>
      <c r="H973" s="84" t="s">
        <v>706</v>
      </c>
      <c r="I973" s="8"/>
      <c r="J973" s="8"/>
      <c r="K973" s="8"/>
      <c r="L973" s="8"/>
      <c r="M973" s="8"/>
    </row>
    <row r="974" spans="2:14" ht="15" hidden="1" customHeight="1" x14ac:dyDescent="0.25">
      <c r="B974" s="79"/>
      <c r="C974" s="79">
        <v>1812</v>
      </c>
      <c r="D974" s="115"/>
      <c r="E974" s="116"/>
      <c r="F974" s="83"/>
      <c r="G974" s="79"/>
      <c r="H974" s="79"/>
      <c r="I974" s="8"/>
      <c r="J974" s="8"/>
      <c r="K974" s="8"/>
      <c r="L974" s="8"/>
      <c r="M974" s="8"/>
    </row>
    <row r="975" spans="2:14" x14ac:dyDescent="0.25">
      <c r="B975" s="79">
        <v>1</v>
      </c>
      <c r="C975" s="79">
        <v>1812</v>
      </c>
      <c r="D975" s="115" t="s">
        <v>767</v>
      </c>
      <c r="E975" s="116"/>
      <c r="F975" s="83" t="s">
        <v>67</v>
      </c>
      <c r="G975" s="79">
        <v>200</v>
      </c>
      <c r="H975" s="79">
        <v>73</v>
      </c>
      <c r="I975" s="8"/>
      <c r="J975" s="8"/>
      <c r="K975" s="8"/>
      <c r="L975" s="8"/>
      <c r="M975" s="8"/>
    </row>
    <row r="976" spans="2:14" x14ac:dyDescent="0.25">
      <c r="B976" s="79">
        <v>2</v>
      </c>
      <c r="C976" s="79">
        <v>1812</v>
      </c>
      <c r="D976" s="115" t="s">
        <v>761</v>
      </c>
      <c r="E976" s="116"/>
      <c r="F976" s="83" t="s">
        <v>67</v>
      </c>
      <c r="G976" s="79">
        <v>8500</v>
      </c>
      <c r="H976" s="79">
        <v>1445</v>
      </c>
      <c r="I976" s="8"/>
      <c r="J976" s="8"/>
      <c r="K976" s="8"/>
      <c r="L976" s="8"/>
      <c r="M976" s="8"/>
    </row>
    <row r="977" spans="2:13" x14ac:dyDescent="0.25">
      <c r="B977" s="79">
        <v>3</v>
      </c>
      <c r="C977" s="79">
        <v>1812</v>
      </c>
      <c r="D977" s="115" t="s">
        <v>763</v>
      </c>
      <c r="E977" s="116"/>
      <c r="F977" s="83" t="s">
        <v>67</v>
      </c>
      <c r="G977" s="79">
        <v>15</v>
      </c>
      <c r="H977" s="79">
        <v>525</v>
      </c>
      <c r="I977" s="8"/>
      <c r="J977" s="8"/>
      <c r="K977" s="8"/>
      <c r="L977" s="8"/>
      <c r="M977" s="8"/>
    </row>
    <row r="978" spans="2:13" x14ac:dyDescent="0.25">
      <c r="B978" s="79">
        <v>4</v>
      </c>
      <c r="C978" s="79">
        <v>1812</v>
      </c>
      <c r="D978" s="115" t="s">
        <v>768</v>
      </c>
      <c r="E978" s="116"/>
      <c r="F978" s="83" t="s">
        <v>67</v>
      </c>
      <c r="G978" s="79">
        <v>28</v>
      </c>
      <c r="H978" s="79">
        <v>560</v>
      </c>
      <c r="I978" s="8"/>
      <c r="J978" s="8"/>
      <c r="K978" s="8"/>
      <c r="L978" s="8"/>
      <c r="M978" s="8"/>
    </row>
    <row r="979" spans="2:13" x14ac:dyDescent="0.25">
      <c r="B979" s="79">
        <v>5</v>
      </c>
      <c r="C979" s="79">
        <v>1812</v>
      </c>
      <c r="D979" s="115" t="s">
        <v>768</v>
      </c>
      <c r="E979" s="116"/>
      <c r="F979" s="83" t="s">
        <v>67</v>
      </c>
      <c r="G979" s="79">
        <v>28</v>
      </c>
      <c r="H979" s="79">
        <v>1064</v>
      </c>
      <c r="I979" s="8"/>
      <c r="J979" s="8"/>
      <c r="K979" s="8"/>
      <c r="L979" s="8"/>
      <c r="M979" s="8"/>
    </row>
    <row r="980" spans="2:13" x14ac:dyDescent="0.25">
      <c r="B980" s="79">
        <v>6</v>
      </c>
      <c r="C980" s="79">
        <v>1812</v>
      </c>
      <c r="D980" s="115" t="s">
        <v>769</v>
      </c>
      <c r="E980" s="116"/>
      <c r="F980" s="83" t="s">
        <v>67</v>
      </c>
      <c r="G980" s="79">
        <v>28</v>
      </c>
      <c r="H980" s="79">
        <v>1064</v>
      </c>
      <c r="I980" s="8"/>
      <c r="J980" s="8"/>
      <c r="K980" s="8"/>
      <c r="L980" s="8"/>
      <c r="M980" s="8"/>
    </row>
    <row r="981" spans="2:13" x14ac:dyDescent="0.25">
      <c r="B981" s="79">
        <v>7</v>
      </c>
      <c r="C981" s="79">
        <v>1812</v>
      </c>
      <c r="D981" s="115" t="s">
        <v>770</v>
      </c>
      <c r="E981" s="116"/>
      <c r="F981" s="83" t="s">
        <v>67</v>
      </c>
      <c r="G981" s="79">
        <v>28</v>
      </c>
      <c r="H981" s="79">
        <v>1092</v>
      </c>
      <c r="I981" s="8"/>
      <c r="J981" s="8"/>
      <c r="K981" s="8"/>
      <c r="L981" s="8"/>
      <c r="M981" s="8"/>
    </row>
    <row r="982" spans="2:13" x14ac:dyDescent="0.25">
      <c r="B982" s="79">
        <v>8</v>
      </c>
      <c r="C982" s="79">
        <v>1812</v>
      </c>
      <c r="D982" s="115" t="s">
        <v>771</v>
      </c>
      <c r="E982" s="116"/>
      <c r="F982" s="83" t="s">
        <v>772</v>
      </c>
      <c r="G982" s="79">
        <v>31.5</v>
      </c>
      <c r="H982" s="79">
        <v>945</v>
      </c>
      <c r="I982" s="8"/>
      <c r="J982" s="8"/>
      <c r="K982" s="8"/>
      <c r="L982" s="8"/>
      <c r="M982" s="8"/>
    </row>
    <row r="983" spans="2:13" x14ac:dyDescent="0.25">
      <c r="B983" s="79">
        <v>9</v>
      </c>
      <c r="C983" s="79">
        <v>1812</v>
      </c>
      <c r="D983" s="115" t="s">
        <v>773</v>
      </c>
      <c r="E983" s="116"/>
      <c r="F983" s="83" t="s">
        <v>754</v>
      </c>
      <c r="G983" s="79">
        <v>19</v>
      </c>
      <c r="H983" s="79">
        <v>1140</v>
      </c>
      <c r="I983" s="8"/>
      <c r="J983" s="8"/>
      <c r="K983" s="8"/>
      <c r="L983" s="8"/>
      <c r="M983" s="8"/>
    </row>
    <row r="984" spans="2:13" x14ac:dyDescent="0.25">
      <c r="B984" s="79">
        <v>10</v>
      </c>
      <c r="C984" s="79">
        <v>1812</v>
      </c>
      <c r="D984" s="115" t="s">
        <v>774</v>
      </c>
      <c r="E984" s="116"/>
      <c r="F984" s="83" t="s">
        <v>754</v>
      </c>
      <c r="G984" s="79">
        <v>19</v>
      </c>
      <c r="H984" s="79">
        <v>855</v>
      </c>
      <c r="I984" s="8"/>
      <c r="J984" s="8"/>
      <c r="K984" s="8"/>
      <c r="L984" s="8"/>
      <c r="M984" s="8"/>
    </row>
    <row r="985" spans="2:13" x14ac:dyDescent="0.25">
      <c r="B985" s="79">
        <v>11</v>
      </c>
      <c r="C985" s="79">
        <v>1812</v>
      </c>
      <c r="D985" s="115" t="s">
        <v>775</v>
      </c>
      <c r="E985" s="116"/>
      <c r="F985" s="83" t="s">
        <v>67</v>
      </c>
      <c r="G985" s="79">
        <v>1</v>
      </c>
      <c r="H985" s="79">
        <v>246.12</v>
      </c>
      <c r="I985" s="8"/>
      <c r="J985" s="8"/>
      <c r="K985" s="8"/>
      <c r="L985" s="8"/>
      <c r="M985" s="8"/>
    </row>
    <row r="986" spans="2:13" x14ac:dyDescent="0.25">
      <c r="B986" s="79">
        <v>12</v>
      </c>
      <c r="C986" s="79">
        <v>1812</v>
      </c>
      <c r="D986" s="115" t="s">
        <v>776</v>
      </c>
      <c r="E986" s="116"/>
      <c r="F986" s="83" t="s">
        <v>67</v>
      </c>
      <c r="G986" s="79">
        <v>4</v>
      </c>
      <c r="H986" s="79">
        <v>17.600000000000001</v>
      </c>
      <c r="I986" s="8"/>
      <c r="J986" s="8"/>
      <c r="K986" s="8"/>
      <c r="L986" s="8"/>
      <c r="M986" s="8"/>
    </row>
    <row r="987" spans="2:13" x14ac:dyDescent="0.25">
      <c r="B987" s="79">
        <v>13</v>
      </c>
      <c r="C987" s="79">
        <v>1812</v>
      </c>
      <c r="D987" s="115" t="s">
        <v>777</v>
      </c>
      <c r="E987" s="116"/>
      <c r="F987" s="83" t="s">
        <v>754</v>
      </c>
      <c r="G987" s="79">
        <v>0.5</v>
      </c>
      <c r="H987" s="79">
        <v>9.5500000000000007</v>
      </c>
      <c r="I987" s="8"/>
      <c r="J987" s="8"/>
      <c r="K987" s="8"/>
      <c r="L987" s="8"/>
      <c r="M987" s="8"/>
    </row>
    <row r="988" spans="2:13" x14ac:dyDescent="0.25">
      <c r="B988" s="79">
        <v>14</v>
      </c>
      <c r="C988" s="79">
        <v>1812</v>
      </c>
      <c r="D988" s="115" t="s">
        <v>778</v>
      </c>
      <c r="E988" s="116"/>
      <c r="F988" s="83" t="s">
        <v>754</v>
      </c>
      <c r="G988" s="79">
        <v>6</v>
      </c>
      <c r="H988" s="79">
        <v>74.8</v>
      </c>
      <c r="I988" s="8"/>
      <c r="J988" s="8"/>
      <c r="K988" s="8"/>
      <c r="L988" s="8"/>
      <c r="M988" s="8"/>
    </row>
    <row r="989" spans="2:13" x14ac:dyDescent="0.25">
      <c r="B989" s="79">
        <v>15</v>
      </c>
      <c r="C989" s="79">
        <v>1812</v>
      </c>
      <c r="D989" s="115" t="s">
        <v>779</v>
      </c>
      <c r="E989" s="116"/>
      <c r="F989" s="83" t="s">
        <v>67</v>
      </c>
      <c r="G989" s="79">
        <v>50</v>
      </c>
      <c r="H989" s="79">
        <v>709.5</v>
      </c>
      <c r="I989" s="8"/>
      <c r="J989" s="8"/>
      <c r="K989" s="8"/>
      <c r="L989" s="8"/>
      <c r="M989" s="8"/>
    </row>
    <row r="990" spans="2:13" x14ac:dyDescent="0.25">
      <c r="B990" s="79">
        <v>16</v>
      </c>
      <c r="C990" s="79">
        <v>1812</v>
      </c>
      <c r="D990" s="115" t="s">
        <v>780</v>
      </c>
      <c r="E990" s="116"/>
      <c r="F990" s="83" t="s">
        <v>67</v>
      </c>
      <c r="G990" s="79">
        <v>87</v>
      </c>
      <c r="H990" s="79">
        <v>3212.84</v>
      </c>
      <c r="I990" s="8"/>
      <c r="J990" s="8"/>
      <c r="K990" s="8"/>
      <c r="L990" s="8"/>
      <c r="M990" s="8"/>
    </row>
    <row r="991" spans="2:13" x14ac:dyDescent="0.25">
      <c r="B991" s="79">
        <v>17</v>
      </c>
      <c r="C991" s="79">
        <v>1812</v>
      </c>
      <c r="D991" s="115" t="s">
        <v>781</v>
      </c>
      <c r="E991" s="116"/>
      <c r="F991" s="83" t="s">
        <v>67</v>
      </c>
      <c r="G991" s="79">
        <v>75</v>
      </c>
      <c r="H991" s="79">
        <v>1617.75</v>
      </c>
      <c r="I991" s="8"/>
      <c r="J991" s="8"/>
      <c r="K991" s="8"/>
      <c r="L991" s="8"/>
      <c r="M991" s="8"/>
    </row>
    <row r="992" spans="2:13" x14ac:dyDescent="0.25">
      <c r="B992" s="79">
        <v>18</v>
      </c>
      <c r="C992" s="79">
        <v>1812</v>
      </c>
      <c r="D992" s="115" t="s">
        <v>782</v>
      </c>
      <c r="E992" s="116"/>
      <c r="F992" s="83" t="s">
        <v>67</v>
      </c>
      <c r="G992" s="79">
        <v>4</v>
      </c>
      <c r="H992" s="79">
        <v>110.66</v>
      </c>
      <c r="I992" s="8"/>
      <c r="J992" s="8"/>
      <c r="K992" s="8"/>
      <c r="L992" s="8"/>
      <c r="M992" s="8"/>
    </row>
    <row r="993" spans="2:13" x14ac:dyDescent="0.25">
      <c r="B993" s="79">
        <v>19</v>
      </c>
      <c r="C993" s="79">
        <v>1812</v>
      </c>
      <c r="D993" s="115" t="s">
        <v>783</v>
      </c>
      <c r="E993" s="116"/>
      <c r="F993" s="83" t="s">
        <v>67</v>
      </c>
      <c r="G993" s="79">
        <v>2</v>
      </c>
      <c r="H993" s="79">
        <v>74.400000000000006</v>
      </c>
      <c r="I993" s="8"/>
      <c r="J993" s="8"/>
      <c r="K993" s="8"/>
      <c r="L993" s="8"/>
      <c r="M993" s="8"/>
    </row>
    <row r="994" spans="2:13" x14ac:dyDescent="0.25">
      <c r="B994" s="79">
        <v>20</v>
      </c>
      <c r="C994" s="79">
        <v>1812</v>
      </c>
      <c r="D994" s="115" t="s">
        <v>784</v>
      </c>
      <c r="E994" s="116"/>
      <c r="F994" s="83" t="s">
        <v>67</v>
      </c>
      <c r="G994" s="79">
        <v>59</v>
      </c>
      <c r="H994" s="79">
        <v>908.6</v>
      </c>
      <c r="I994" s="8"/>
      <c r="J994" s="8"/>
      <c r="K994" s="8"/>
      <c r="L994" s="8"/>
      <c r="M994" s="8"/>
    </row>
    <row r="995" spans="2:13" x14ac:dyDescent="0.25">
      <c r="B995" s="79">
        <v>21</v>
      </c>
      <c r="C995" s="79">
        <v>1812</v>
      </c>
      <c r="D995" s="115" t="s">
        <v>785</v>
      </c>
      <c r="E995" s="116"/>
      <c r="F995" s="83" t="s">
        <v>67</v>
      </c>
      <c r="G995" s="79">
        <v>102</v>
      </c>
      <c r="H995" s="79">
        <v>489.6</v>
      </c>
      <c r="I995" s="8"/>
      <c r="J995" s="8"/>
      <c r="K995" s="8"/>
      <c r="L995" s="8"/>
      <c r="M995" s="8"/>
    </row>
    <row r="996" spans="2:13" x14ac:dyDescent="0.25">
      <c r="B996" s="79">
        <v>22</v>
      </c>
      <c r="C996" s="79">
        <v>1812</v>
      </c>
      <c r="D996" s="115" t="s">
        <v>786</v>
      </c>
      <c r="E996" s="116"/>
      <c r="F996" s="83" t="s">
        <v>67</v>
      </c>
      <c r="G996" s="79">
        <v>130</v>
      </c>
      <c r="H996" s="79">
        <v>1307.94</v>
      </c>
      <c r="I996" s="8"/>
      <c r="J996" s="8"/>
      <c r="K996" s="8"/>
      <c r="L996" s="8"/>
      <c r="M996" s="8"/>
    </row>
    <row r="997" spans="2:13" x14ac:dyDescent="0.25">
      <c r="B997" s="79">
        <v>23</v>
      </c>
      <c r="C997" s="79">
        <v>1812</v>
      </c>
      <c r="D997" s="115" t="s">
        <v>787</v>
      </c>
      <c r="E997" s="116"/>
      <c r="F997" s="83" t="s">
        <v>36</v>
      </c>
      <c r="G997" s="79">
        <v>20</v>
      </c>
      <c r="H997" s="79">
        <v>620</v>
      </c>
      <c r="I997" s="8"/>
      <c r="J997" s="8"/>
      <c r="K997" s="8"/>
      <c r="L997" s="8"/>
      <c r="M997" s="8"/>
    </row>
    <row r="998" spans="2:13" x14ac:dyDescent="0.25">
      <c r="B998" s="79">
        <v>24</v>
      </c>
      <c r="C998" s="79">
        <v>1812</v>
      </c>
      <c r="D998" s="115" t="s">
        <v>788</v>
      </c>
      <c r="E998" s="116"/>
      <c r="F998" s="83" t="s">
        <v>67</v>
      </c>
      <c r="G998" s="79">
        <v>18</v>
      </c>
      <c r="H998" s="79">
        <v>900</v>
      </c>
      <c r="I998" s="8"/>
      <c r="J998" s="8"/>
      <c r="K998" s="8"/>
      <c r="L998" s="8"/>
      <c r="M998" s="8"/>
    </row>
    <row r="999" spans="2:13" x14ac:dyDescent="0.25">
      <c r="B999" s="79">
        <v>25</v>
      </c>
      <c r="C999" s="79">
        <v>1812</v>
      </c>
      <c r="D999" s="115" t="s">
        <v>789</v>
      </c>
      <c r="E999" s="116"/>
      <c r="F999" s="83" t="s">
        <v>67</v>
      </c>
      <c r="G999" s="79">
        <v>2</v>
      </c>
      <c r="H999" s="79">
        <v>400</v>
      </c>
      <c r="I999" s="8"/>
      <c r="J999" s="8"/>
      <c r="K999" s="8"/>
      <c r="L999" s="8"/>
      <c r="M999" s="8"/>
    </row>
    <row r="1000" spans="2:13" x14ac:dyDescent="0.25">
      <c r="B1000" s="79">
        <v>26</v>
      </c>
      <c r="C1000" s="79">
        <v>1812</v>
      </c>
      <c r="D1000" s="115" t="s">
        <v>790</v>
      </c>
      <c r="E1000" s="116"/>
      <c r="F1000" s="83" t="s">
        <v>67</v>
      </c>
      <c r="G1000" s="79">
        <v>10</v>
      </c>
      <c r="H1000" s="79">
        <v>410</v>
      </c>
      <c r="I1000" s="8"/>
      <c r="J1000" s="8"/>
      <c r="K1000" s="8"/>
      <c r="L1000" s="8"/>
      <c r="M1000" s="8"/>
    </row>
    <row r="1001" spans="2:13" x14ac:dyDescent="0.25">
      <c r="B1001" s="79">
        <v>27</v>
      </c>
      <c r="C1001" s="79">
        <v>1812</v>
      </c>
      <c r="D1001" s="115" t="s">
        <v>791</v>
      </c>
      <c r="E1001" s="116"/>
      <c r="F1001" s="83" t="s">
        <v>67</v>
      </c>
      <c r="G1001" s="79">
        <v>300</v>
      </c>
      <c r="H1001" s="79">
        <v>245.01</v>
      </c>
      <c r="I1001" s="8"/>
      <c r="J1001" s="8"/>
      <c r="K1001" s="8"/>
      <c r="L1001" s="8"/>
      <c r="M1001" s="8"/>
    </row>
    <row r="1002" spans="2:13" x14ac:dyDescent="0.25">
      <c r="B1002" s="79">
        <v>28</v>
      </c>
      <c r="C1002" s="79">
        <v>1812</v>
      </c>
      <c r="D1002" s="115" t="s">
        <v>791</v>
      </c>
      <c r="E1002" s="116"/>
      <c r="F1002" s="83" t="s">
        <v>67</v>
      </c>
      <c r="G1002" s="79">
        <v>1110</v>
      </c>
      <c r="H1002" s="79">
        <v>900</v>
      </c>
      <c r="I1002" s="8"/>
      <c r="J1002" s="8"/>
      <c r="K1002" s="8"/>
      <c r="L1002" s="8"/>
      <c r="M1002" s="8"/>
    </row>
    <row r="1003" spans="2:13" x14ac:dyDescent="0.25">
      <c r="B1003" s="79">
        <v>29</v>
      </c>
      <c r="C1003" s="79">
        <v>1812</v>
      </c>
      <c r="D1003" s="115" t="s">
        <v>792</v>
      </c>
      <c r="E1003" s="116"/>
      <c r="F1003" s="83" t="s">
        <v>67</v>
      </c>
      <c r="G1003" s="79">
        <v>11</v>
      </c>
      <c r="H1003" s="79">
        <v>2350.92</v>
      </c>
      <c r="I1003" s="8"/>
      <c r="J1003" s="8"/>
      <c r="K1003" s="8"/>
      <c r="L1003" s="8"/>
      <c r="M1003" s="8"/>
    </row>
    <row r="1004" spans="2:13" x14ac:dyDescent="0.25">
      <c r="B1004" s="79">
        <v>30</v>
      </c>
      <c r="C1004" s="79">
        <v>1812</v>
      </c>
      <c r="D1004" s="115" t="s">
        <v>793</v>
      </c>
      <c r="E1004" s="116"/>
      <c r="F1004" s="83" t="s">
        <v>67</v>
      </c>
      <c r="G1004" s="79">
        <v>33</v>
      </c>
      <c r="H1004" s="79">
        <v>5130</v>
      </c>
      <c r="I1004" s="8"/>
      <c r="J1004" s="8"/>
      <c r="K1004" s="8"/>
      <c r="L1004" s="8"/>
      <c r="M1004" s="8"/>
    </row>
    <row r="1005" spans="2:13" x14ac:dyDescent="0.25">
      <c r="B1005" s="79">
        <v>31</v>
      </c>
      <c r="C1005" s="79">
        <v>1812</v>
      </c>
      <c r="D1005" s="115" t="s">
        <v>794</v>
      </c>
      <c r="E1005" s="116"/>
      <c r="F1005" s="83" t="s">
        <v>67</v>
      </c>
      <c r="G1005" s="79">
        <v>28</v>
      </c>
      <c r="H1005" s="79">
        <v>2822.4</v>
      </c>
      <c r="I1005" s="8"/>
      <c r="J1005" s="8"/>
      <c r="K1005" s="8"/>
      <c r="L1005" s="8"/>
      <c r="M1005" s="8"/>
    </row>
    <row r="1006" spans="2:13" x14ac:dyDescent="0.25">
      <c r="B1006" s="79">
        <v>32</v>
      </c>
      <c r="C1006" s="79">
        <v>1812</v>
      </c>
      <c r="D1006" s="115" t="s">
        <v>795</v>
      </c>
      <c r="E1006" s="116"/>
      <c r="F1006" s="83" t="s">
        <v>67</v>
      </c>
      <c r="G1006" s="79">
        <v>4</v>
      </c>
      <c r="H1006" s="79">
        <v>485.76</v>
      </c>
      <c r="I1006" s="8"/>
      <c r="J1006" s="8"/>
      <c r="K1006" s="8"/>
      <c r="L1006" s="8"/>
      <c r="M1006" s="8"/>
    </row>
    <row r="1007" spans="2:13" x14ac:dyDescent="0.25">
      <c r="B1007" s="79">
        <v>33</v>
      </c>
      <c r="C1007" s="79">
        <v>1812</v>
      </c>
      <c r="D1007" s="115" t="s">
        <v>796</v>
      </c>
      <c r="E1007" s="116"/>
      <c r="F1007" s="83" t="s">
        <v>67</v>
      </c>
      <c r="G1007" s="79">
        <v>4</v>
      </c>
      <c r="H1007" s="79">
        <v>485.76</v>
      </c>
      <c r="I1007" s="8"/>
      <c r="J1007" s="8"/>
      <c r="K1007" s="8"/>
      <c r="L1007" s="8"/>
      <c r="M1007" s="8"/>
    </row>
    <row r="1008" spans="2:13" x14ac:dyDescent="0.25">
      <c r="B1008" s="79">
        <v>34</v>
      </c>
      <c r="C1008" s="79">
        <v>1812</v>
      </c>
      <c r="D1008" s="115" t="s">
        <v>797</v>
      </c>
      <c r="E1008" s="116"/>
      <c r="F1008" s="83" t="s">
        <v>67</v>
      </c>
      <c r="G1008" s="79">
        <v>175</v>
      </c>
      <c r="H1008" s="79">
        <v>7255.5</v>
      </c>
      <c r="I1008" s="8"/>
      <c r="J1008" s="8"/>
      <c r="K1008" s="8"/>
      <c r="L1008" s="8"/>
      <c r="M1008" s="8"/>
    </row>
    <row r="1009" spans="2:13" x14ac:dyDescent="0.25">
      <c r="B1009" s="79">
        <v>35</v>
      </c>
      <c r="C1009" s="79">
        <v>1812</v>
      </c>
      <c r="D1009" s="115" t="s">
        <v>798</v>
      </c>
      <c r="E1009" s="116"/>
      <c r="F1009" s="83" t="s">
        <v>67</v>
      </c>
      <c r="G1009" s="79">
        <v>8</v>
      </c>
      <c r="H1009" s="79">
        <v>561.6</v>
      </c>
      <c r="I1009" s="8"/>
      <c r="J1009" s="8"/>
      <c r="K1009" s="8"/>
      <c r="L1009" s="8"/>
      <c r="M1009" s="8"/>
    </row>
    <row r="1010" spans="2:13" x14ac:dyDescent="0.25">
      <c r="B1010" s="79">
        <v>36</v>
      </c>
      <c r="C1010" s="79">
        <v>1812</v>
      </c>
      <c r="D1010" s="115" t="s">
        <v>799</v>
      </c>
      <c r="E1010" s="116"/>
      <c r="F1010" s="83" t="s">
        <v>67</v>
      </c>
      <c r="G1010" s="79">
        <v>20</v>
      </c>
      <c r="H1010" s="79">
        <v>829.2</v>
      </c>
      <c r="I1010" s="8"/>
      <c r="J1010" s="8"/>
      <c r="K1010" s="8"/>
      <c r="L1010" s="8"/>
      <c r="M1010" s="8"/>
    </row>
    <row r="1011" spans="2:13" x14ac:dyDescent="0.25">
      <c r="B1011" s="79">
        <v>37</v>
      </c>
      <c r="C1011" s="79">
        <v>1812</v>
      </c>
      <c r="D1011" s="115" t="s">
        <v>800</v>
      </c>
      <c r="E1011" s="116"/>
      <c r="F1011" s="83" t="s">
        <v>67</v>
      </c>
      <c r="G1011" s="79">
        <v>12</v>
      </c>
      <c r="H1011" s="79">
        <v>1022.4</v>
      </c>
      <c r="I1011" s="8"/>
      <c r="J1011" s="8"/>
      <c r="K1011" s="8"/>
      <c r="L1011" s="8"/>
      <c r="M1011" s="8"/>
    </row>
    <row r="1012" spans="2:13" x14ac:dyDescent="0.25">
      <c r="B1012" s="79">
        <v>38</v>
      </c>
      <c r="C1012" s="79">
        <v>1812</v>
      </c>
      <c r="D1012" s="115" t="s">
        <v>801</v>
      </c>
      <c r="E1012" s="116"/>
      <c r="F1012" s="83" t="s">
        <v>802</v>
      </c>
      <c r="G1012" s="79">
        <v>8</v>
      </c>
      <c r="H1012" s="79">
        <v>80</v>
      </c>
      <c r="I1012" s="8"/>
      <c r="J1012" s="8"/>
      <c r="K1012" s="8"/>
      <c r="L1012" s="8"/>
      <c r="M1012" s="8"/>
    </row>
    <row r="1013" spans="2:13" x14ac:dyDescent="0.25">
      <c r="B1013" s="79">
        <v>39</v>
      </c>
      <c r="C1013" s="79">
        <v>1812</v>
      </c>
      <c r="D1013" s="115" t="s">
        <v>803</v>
      </c>
      <c r="E1013" s="116"/>
      <c r="F1013" s="83" t="s">
        <v>36</v>
      </c>
      <c r="G1013" s="79">
        <v>4</v>
      </c>
      <c r="H1013" s="79">
        <v>600</v>
      </c>
      <c r="I1013" s="8"/>
      <c r="J1013" s="8"/>
      <c r="K1013" s="8"/>
      <c r="L1013" s="8"/>
      <c r="M1013" s="8"/>
    </row>
    <row r="1014" spans="2:13" x14ac:dyDescent="0.25">
      <c r="B1014" s="79">
        <v>40</v>
      </c>
      <c r="C1014" s="79">
        <v>1812</v>
      </c>
      <c r="D1014" s="115" t="s">
        <v>804</v>
      </c>
      <c r="E1014" s="116"/>
      <c r="F1014" s="83" t="s">
        <v>67</v>
      </c>
      <c r="G1014" s="79">
        <v>1</v>
      </c>
      <c r="H1014" s="79">
        <v>155</v>
      </c>
      <c r="I1014" s="8"/>
      <c r="J1014" s="8"/>
      <c r="K1014" s="8"/>
      <c r="L1014" s="8"/>
      <c r="M1014" s="8"/>
    </row>
    <row r="1015" spans="2:13" x14ac:dyDescent="0.25">
      <c r="B1015" s="79">
        <v>41</v>
      </c>
      <c r="C1015" s="79">
        <v>1812</v>
      </c>
      <c r="D1015" s="115" t="s">
        <v>805</v>
      </c>
      <c r="E1015" s="116"/>
      <c r="F1015" s="83" t="s">
        <v>67</v>
      </c>
      <c r="G1015" s="79">
        <v>30</v>
      </c>
      <c r="H1015" s="79">
        <v>9</v>
      </c>
      <c r="I1015" s="8"/>
      <c r="J1015" s="8"/>
      <c r="K1015" s="8"/>
      <c r="L1015" s="8"/>
      <c r="M1015" s="8"/>
    </row>
    <row r="1016" spans="2:13" x14ac:dyDescent="0.25">
      <c r="B1016" s="79">
        <v>42</v>
      </c>
      <c r="C1016" s="79">
        <v>1812</v>
      </c>
      <c r="D1016" s="115" t="s">
        <v>806</v>
      </c>
      <c r="E1016" s="116"/>
      <c r="F1016" s="83" t="s">
        <v>67</v>
      </c>
      <c r="G1016" s="79">
        <v>1</v>
      </c>
      <c r="H1016" s="79">
        <v>40</v>
      </c>
      <c r="I1016" s="8"/>
      <c r="J1016" s="8"/>
      <c r="K1016" s="8"/>
      <c r="L1016" s="8"/>
      <c r="M1016" s="8"/>
    </row>
    <row r="1017" spans="2:13" ht="15" hidden="1" customHeight="1" x14ac:dyDescent="0.25">
      <c r="B1017" s="79"/>
      <c r="C1017" s="79">
        <v>1812</v>
      </c>
      <c r="D1017" s="115" t="s">
        <v>766</v>
      </c>
      <c r="E1017" s="116"/>
      <c r="F1017" s="83"/>
      <c r="G1017" s="79"/>
      <c r="H1017" s="84">
        <f>SUM(H975:H1016)</f>
        <v>42844.909999999996</v>
      </c>
      <c r="I1017" s="8"/>
      <c r="J1017" s="8"/>
      <c r="K1017" s="8"/>
      <c r="L1017" s="8"/>
      <c r="M1017" s="8"/>
    </row>
    <row r="1018" spans="2:13" hidden="1" x14ac:dyDescent="0.25">
      <c r="B1018" s="95"/>
      <c r="C1018" s="95"/>
      <c r="D1018" s="96"/>
      <c r="E1018" s="96"/>
      <c r="F1018" s="96"/>
      <c r="G1018" s="95"/>
      <c r="H1018" s="97"/>
      <c r="I1018" s="8"/>
      <c r="J1018" s="8"/>
      <c r="K1018" s="8"/>
      <c r="L1018" s="8"/>
      <c r="M1018" s="8"/>
    </row>
    <row r="1019" spans="2:13" hidden="1" x14ac:dyDescent="0.25">
      <c r="B1019" s="90"/>
      <c r="C1019" s="90"/>
      <c r="D1019" s="90"/>
      <c r="E1019" s="90"/>
      <c r="F1019" s="90"/>
      <c r="G1019" s="90"/>
      <c r="H1019" s="90"/>
      <c r="I1019" s="8"/>
      <c r="J1019" s="8"/>
      <c r="K1019" s="8"/>
      <c r="L1019" s="8"/>
      <c r="M1019" s="8"/>
    </row>
    <row r="1020" spans="2:13" hidden="1" x14ac:dyDescent="0.25">
      <c r="B1020" s="79" t="s">
        <v>14</v>
      </c>
      <c r="C1020" s="79" t="s">
        <v>703</v>
      </c>
      <c r="D1020" s="80" t="s">
        <v>704</v>
      </c>
      <c r="E1020" s="81"/>
      <c r="F1020" s="79"/>
      <c r="G1020" s="79" t="s">
        <v>705</v>
      </c>
      <c r="H1020" s="79" t="s">
        <v>706</v>
      </c>
      <c r="I1020" s="8"/>
      <c r="J1020" s="8"/>
      <c r="K1020" s="8"/>
      <c r="L1020" s="8"/>
      <c r="M1020" s="8"/>
    </row>
    <row r="1021" spans="2:13" x14ac:dyDescent="0.25">
      <c r="B1021" s="79">
        <v>43</v>
      </c>
      <c r="C1021" s="79">
        <v>1812</v>
      </c>
      <c r="D1021" s="115" t="s">
        <v>807</v>
      </c>
      <c r="E1021" s="116"/>
      <c r="F1021" s="83" t="s">
        <v>808</v>
      </c>
      <c r="G1021" s="79">
        <v>8</v>
      </c>
      <c r="H1021" s="79">
        <v>120</v>
      </c>
      <c r="I1021" s="8"/>
      <c r="J1021" s="8"/>
      <c r="K1021" s="8"/>
      <c r="L1021" s="8"/>
      <c r="M1021" s="8"/>
    </row>
    <row r="1022" spans="2:13" x14ac:dyDescent="0.25">
      <c r="B1022" s="79">
        <v>44</v>
      </c>
      <c r="C1022" s="79">
        <v>1812</v>
      </c>
      <c r="D1022" s="115" t="s">
        <v>762</v>
      </c>
      <c r="E1022" s="116"/>
      <c r="F1022" s="83" t="s">
        <v>67</v>
      </c>
      <c r="G1022" s="79">
        <v>7</v>
      </c>
      <c r="H1022" s="79">
        <v>210</v>
      </c>
      <c r="I1022" s="8"/>
      <c r="J1022" s="8"/>
      <c r="K1022" s="8"/>
      <c r="L1022" s="8"/>
      <c r="M1022" s="8"/>
    </row>
    <row r="1023" spans="2:13" x14ac:dyDescent="0.25">
      <c r="B1023" s="79">
        <v>45</v>
      </c>
      <c r="C1023" s="79">
        <v>1812</v>
      </c>
      <c r="D1023" s="115" t="s">
        <v>809</v>
      </c>
      <c r="E1023" s="116"/>
      <c r="F1023" s="83" t="s">
        <v>67</v>
      </c>
      <c r="G1023" s="79">
        <v>35</v>
      </c>
      <c r="H1023" s="79">
        <v>175</v>
      </c>
      <c r="I1023" s="8"/>
      <c r="J1023" s="8"/>
      <c r="K1023" s="8"/>
      <c r="L1023" s="8"/>
      <c r="M1023" s="8"/>
    </row>
    <row r="1024" spans="2:13" x14ac:dyDescent="0.25">
      <c r="B1024" s="79">
        <v>46</v>
      </c>
      <c r="C1024" s="79">
        <v>1812</v>
      </c>
      <c r="D1024" s="115" t="s">
        <v>810</v>
      </c>
      <c r="E1024" s="116"/>
      <c r="F1024" s="83" t="s">
        <v>67</v>
      </c>
      <c r="G1024" s="79">
        <v>4</v>
      </c>
      <c r="H1024" s="79">
        <v>60</v>
      </c>
      <c r="I1024" s="8"/>
      <c r="J1024" s="8"/>
      <c r="K1024" s="8"/>
      <c r="L1024" s="8"/>
      <c r="M1024" s="8"/>
    </row>
    <row r="1025" spans="2:13" x14ac:dyDescent="0.25">
      <c r="B1025" s="79">
        <v>47</v>
      </c>
      <c r="C1025" s="79">
        <v>1812</v>
      </c>
      <c r="D1025" s="115" t="s">
        <v>811</v>
      </c>
      <c r="E1025" s="116"/>
      <c r="F1025" s="83" t="s">
        <v>67</v>
      </c>
      <c r="G1025" s="79">
        <v>1</v>
      </c>
      <c r="H1025" s="79">
        <v>15</v>
      </c>
      <c r="I1025" s="8"/>
      <c r="J1025" s="8"/>
      <c r="K1025" s="8"/>
      <c r="L1025" s="8"/>
      <c r="M1025" s="8"/>
    </row>
    <row r="1026" spans="2:13" x14ac:dyDescent="0.25">
      <c r="B1026" s="79">
        <v>48</v>
      </c>
      <c r="C1026" s="79">
        <v>1812</v>
      </c>
      <c r="D1026" s="115" t="s">
        <v>812</v>
      </c>
      <c r="E1026" s="116"/>
      <c r="F1026" s="83" t="s">
        <v>67</v>
      </c>
      <c r="G1026" s="79">
        <v>7</v>
      </c>
      <c r="H1026" s="79">
        <v>175</v>
      </c>
      <c r="I1026" s="8"/>
      <c r="J1026" s="8"/>
      <c r="K1026" s="8"/>
      <c r="L1026" s="8"/>
      <c r="M1026" s="8"/>
    </row>
    <row r="1027" spans="2:13" x14ac:dyDescent="0.25">
      <c r="B1027" s="79">
        <v>49</v>
      </c>
      <c r="C1027" s="79">
        <v>1812</v>
      </c>
      <c r="D1027" s="115" t="s">
        <v>813</v>
      </c>
      <c r="E1027" s="116"/>
      <c r="F1027" s="83" t="s">
        <v>67</v>
      </c>
      <c r="G1027" s="79">
        <v>2</v>
      </c>
      <c r="H1027" s="79">
        <v>60</v>
      </c>
      <c r="I1027" s="8"/>
      <c r="J1027" s="8"/>
      <c r="K1027" s="8"/>
      <c r="L1027" s="8"/>
      <c r="M1027" s="8"/>
    </row>
    <row r="1028" spans="2:13" x14ac:dyDescent="0.25">
      <c r="B1028" s="79">
        <v>50</v>
      </c>
      <c r="C1028" s="79">
        <v>1812</v>
      </c>
      <c r="D1028" s="115" t="s">
        <v>814</v>
      </c>
      <c r="E1028" s="116"/>
      <c r="F1028" s="83" t="s">
        <v>67</v>
      </c>
      <c r="G1028" s="79">
        <v>54</v>
      </c>
      <c r="H1028" s="79">
        <v>379.69</v>
      </c>
      <c r="I1028" s="8"/>
      <c r="J1028" s="8"/>
      <c r="K1028" s="8"/>
      <c r="L1028" s="8"/>
      <c r="M1028" s="8"/>
    </row>
    <row r="1029" spans="2:13" x14ac:dyDescent="0.25">
      <c r="B1029" s="79">
        <v>51</v>
      </c>
      <c r="C1029" s="79">
        <v>1812</v>
      </c>
      <c r="D1029" s="115" t="s">
        <v>815</v>
      </c>
      <c r="E1029" s="116"/>
      <c r="F1029" s="83" t="s">
        <v>67</v>
      </c>
      <c r="G1029" s="79">
        <v>3</v>
      </c>
      <c r="H1029" s="79">
        <v>60</v>
      </c>
      <c r="I1029" s="8"/>
      <c r="J1029" s="8"/>
      <c r="K1029" s="8"/>
      <c r="L1029" s="8"/>
      <c r="M1029" s="8"/>
    </row>
    <row r="1030" spans="2:13" x14ac:dyDescent="0.25">
      <c r="B1030" s="79">
        <v>52</v>
      </c>
      <c r="C1030" s="79">
        <v>1812</v>
      </c>
      <c r="D1030" s="115" t="s">
        <v>816</v>
      </c>
      <c r="E1030" s="116"/>
      <c r="F1030" s="83" t="s">
        <v>67</v>
      </c>
      <c r="G1030" s="79">
        <v>12</v>
      </c>
      <c r="H1030" s="79">
        <v>60</v>
      </c>
      <c r="I1030" s="8"/>
      <c r="J1030" s="8"/>
      <c r="K1030" s="8"/>
      <c r="L1030" s="8"/>
      <c r="M1030" s="8"/>
    </row>
    <row r="1031" spans="2:13" x14ac:dyDescent="0.25">
      <c r="B1031" s="79">
        <v>53</v>
      </c>
      <c r="C1031" s="79">
        <v>1812</v>
      </c>
      <c r="D1031" s="115" t="s">
        <v>817</v>
      </c>
      <c r="E1031" s="116"/>
      <c r="F1031" s="83" t="s">
        <v>67</v>
      </c>
      <c r="G1031" s="79">
        <v>1</v>
      </c>
      <c r="H1031" s="79">
        <v>15</v>
      </c>
      <c r="I1031" s="8"/>
      <c r="J1031" s="8"/>
      <c r="K1031" s="8"/>
      <c r="L1031" s="8"/>
      <c r="M1031" s="8"/>
    </row>
    <row r="1032" spans="2:13" x14ac:dyDescent="0.25">
      <c r="B1032" s="79">
        <v>54</v>
      </c>
      <c r="C1032" s="79">
        <v>1812</v>
      </c>
      <c r="D1032" s="115" t="s">
        <v>818</v>
      </c>
      <c r="E1032" s="116"/>
      <c r="F1032" s="83" t="s">
        <v>67</v>
      </c>
      <c r="G1032" s="79">
        <v>80</v>
      </c>
      <c r="H1032" s="79">
        <v>80</v>
      </c>
      <c r="I1032" s="8"/>
      <c r="J1032" s="8"/>
      <c r="K1032" s="8"/>
      <c r="L1032" s="8"/>
      <c r="M1032" s="8"/>
    </row>
    <row r="1033" spans="2:13" x14ac:dyDescent="0.25">
      <c r="B1033" s="79">
        <v>55</v>
      </c>
      <c r="C1033" s="79">
        <v>1812</v>
      </c>
      <c r="D1033" s="115" t="s">
        <v>819</v>
      </c>
      <c r="E1033" s="116"/>
      <c r="F1033" s="83" t="s">
        <v>67</v>
      </c>
      <c r="G1033" s="79">
        <v>15</v>
      </c>
      <c r="H1033" s="79">
        <v>150</v>
      </c>
      <c r="I1033" s="8"/>
      <c r="J1033" s="8"/>
      <c r="K1033" s="8"/>
      <c r="L1033" s="8"/>
      <c r="M1033" s="8"/>
    </row>
    <row r="1034" spans="2:13" x14ac:dyDescent="0.25">
      <c r="B1034" s="79">
        <v>57</v>
      </c>
      <c r="C1034" s="79">
        <v>1812</v>
      </c>
      <c r="D1034" s="112" t="s">
        <v>820</v>
      </c>
      <c r="E1034" s="114"/>
      <c r="F1034" s="83" t="s">
        <v>67</v>
      </c>
      <c r="G1034" s="79">
        <v>19</v>
      </c>
      <c r="H1034" s="79">
        <v>285</v>
      </c>
      <c r="I1034" s="8"/>
      <c r="J1034" s="8"/>
      <c r="K1034" s="8"/>
      <c r="L1034" s="8"/>
      <c r="M1034" s="8"/>
    </row>
    <row r="1035" spans="2:13" x14ac:dyDescent="0.25">
      <c r="B1035" s="79">
        <v>58</v>
      </c>
      <c r="C1035" s="79">
        <v>1812</v>
      </c>
      <c r="D1035" s="115" t="s">
        <v>821</v>
      </c>
      <c r="E1035" s="116"/>
      <c r="F1035" s="83" t="s">
        <v>67</v>
      </c>
      <c r="G1035" s="79">
        <v>1</v>
      </c>
      <c r="H1035" s="79">
        <v>25</v>
      </c>
      <c r="I1035" s="8"/>
      <c r="J1035" s="8"/>
      <c r="K1035" s="8"/>
      <c r="L1035" s="8"/>
      <c r="M1035" s="8"/>
    </row>
    <row r="1036" spans="2:13" x14ac:dyDescent="0.25">
      <c r="B1036" s="79">
        <v>59</v>
      </c>
      <c r="C1036" s="79">
        <v>1812</v>
      </c>
      <c r="D1036" s="115" t="s">
        <v>822</v>
      </c>
      <c r="E1036" s="116"/>
      <c r="F1036" s="83" t="s">
        <v>67</v>
      </c>
      <c r="G1036" s="79">
        <v>1</v>
      </c>
      <c r="H1036" s="79">
        <v>20</v>
      </c>
      <c r="I1036" s="8"/>
      <c r="J1036" s="8"/>
      <c r="K1036" s="8"/>
      <c r="L1036" s="8"/>
      <c r="M1036" s="8"/>
    </row>
    <row r="1037" spans="2:13" x14ac:dyDescent="0.25">
      <c r="B1037" s="79">
        <v>60</v>
      </c>
      <c r="C1037" s="79">
        <v>1812</v>
      </c>
      <c r="D1037" s="115" t="s">
        <v>758</v>
      </c>
      <c r="E1037" s="116"/>
      <c r="F1037" s="83" t="s">
        <v>67</v>
      </c>
      <c r="G1037" s="79">
        <v>80</v>
      </c>
      <c r="H1037" s="79">
        <v>113.33</v>
      </c>
      <c r="I1037" s="8"/>
      <c r="J1037" s="8"/>
      <c r="K1037" s="8"/>
      <c r="L1037" s="8"/>
      <c r="M1037" s="8"/>
    </row>
    <row r="1038" spans="2:13" x14ac:dyDescent="0.25">
      <c r="B1038" s="79">
        <v>61</v>
      </c>
      <c r="C1038" s="79">
        <v>1812</v>
      </c>
      <c r="D1038" s="115" t="s">
        <v>823</v>
      </c>
      <c r="E1038" s="116"/>
      <c r="F1038" s="83" t="s">
        <v>67</v>
      </c>
      <c r="G1038" s="79">
        <v>1</v>
      </c>
      <c r="H1038" s="79">
        <v>5</v>
      </c>
      <c r="I1038" s="8"/>
      <c r="J1038" s="8"/>
      <c r="K1038" s="8"/>
      <c r="L1038" s="8"/>
      <c r="M1038" s="8"/>
    </row>
    <row r="1039" spans="2:13" x14ac:dyDescent="0.25">
      <c r="B1039" s="79">
        <v>62</v>
      </c>
      <c r="C1039" s="79">
        <v>1812</v>
      </c>
      <c r="D1039" s="112" t="s">
        <v>824</v>
      </c>
      <c r="E1039" s="114"/>
      <c r="F1039" s="83" t="s">
        <v>67</v>
      </c>
      <c r="G1039" s="79">
        <v>4</v>
      </c>
      <c r="H1039" s="79">
        <v>60</v>
      </c>
      <c r="I1039" s="8"/>
      <c r="J1039" s="8"/>
      <c r="K1039" s="8"/>
      <c r="L1039" s="8"/>
      <c r="M1039" s="8"/>
    </row>
    <row r="1040" spans="2:13" x14ac:dyDescent="0.25">
      <c r="B1040" s="79">
        <v>63</v>
      </c>
      <c r="C1040" s="79">
        <v>1812</v>
      </c>
      <c r="D1040" s="115" t="s">
        <v>824</v>
      </c>
      <c r="E1040" s="116"/>
      <c r="F1040" s="83" t="s">
        <v>67</v>
      </c>
      <c r="G1040" s="79">
        <v>3</v>
      </c>
      <c r="H1040" s="79">
        <v>15</v>
      </c>
      <c r="I1040" s="8"/>
      <c r="J1040" s="8"/>
      <c r="K1040" s="8"/>
      <c r="L1040" s="8"/>
      <c r="M1040" s="8"/>
    </row>
    <row r="1041" spans="2:13" x14ac:dyDescent="0.25">
      <c r="B1041" s="79">
        <v>64</v>
      </c>
      <c r="C1041" s="79">
        <v>1812</v>
      </c>
      <c r="D1041" s="115" t="s">
        <v>765</v>
      </c>
      <c r="E1041" s="116"/>
      <c r="F1041" s="83" t="s">
        <v>67</v>
      </c>
      <c r="G1041" s="79">
        <v>1</v>
      </c>
      <c r="H1041" s="79">
        <v>40</v>
      </c>
      <c r="I1041" s="8"/>
      <c r="J1041" s="8"/>
      <c r="K1041" s="8"/>
      <c r="L1041" s="8"/>
      <c r="M1041" s="8"/>
    </row>
    <row r="1042" spans="2:13" x14ac:dyDescent="0.25">
      <c r="B1042" s="79">
        <v>65</v>
      </c>
      <c r="C1042" s="79">
        <v>1812</v>
      </c>
      <c r="D1042" s="115" t="s">
        <v>825</v>
      </c>
      <c r="E1042" s="116"/>
      <c r="F1042" s="83" t="s">
        <v>67</v>
      </c>
      <c r="G1042" s="79">
        <v>5</v>
      </c>
      <c r="H1042" s="79">
        <v>50</v>
      </c>
      <c r="I1042" s="8"/>
      <c r="J1042" s="8"/>
      <c r="K1042" s="8"/>
      <c r="L1042" s="8"/>
      <c r="M1042" s="8"/>
    </row>
    <row r="1043" spans="2:13" x14ac:dyDescent="0.25">
      <c r="B1043" s="79">
        <v>66</v>
      </c>
      <c r="C1043" s="79">
        <v>1812</v>
      </c>
      <c r="D1043" s="115" t="s">
        <v>826</v>
      </c>
      <c r="E1043" s="116"/>
      <c r="F1043" s="83" t="s">
        <v>67</v>
      </c>
      <c r="G1043" s="79">
        <v>1</v>
      </c>
      <c r="H1043" s="79">
        <v>100</v>
      </c>
      <c r="I1043" s="8"/>
      <c r="J1043" s="8"/>
      <c r="K1043" s="8"/>
      <c r="L1043" s="8"/>
      <c r="M1043" s="8"/>
    </row>
    <row r="1044" spans="2:13" x14ac:dyDescent="0.25">
      <c r="B1044" s="79">
        <v>67</v>
      </c>
      <c r="C1044" s="79">
        <v>1812</v>
      </c>
      <c r="D1044" s="115" t="s">
        <v>827</v>
      </c>
      <c r="E1044" s="116"/>
      <c r="F1044" s="83" t="s">
        <v>67</v>
      </c>
      <c r="G1044" s="79">
        <v>21</v>
      </c>
      <c r="H1044" s="79">
        <v>168</v>
      </c>
      <c r="I1044" s="8"/>
      <c r="J1044" s="8"/>
      <c r="K1044" s="8"/>
      <c r="L1044" s="8"/>
      <c r="M1044" s="8"/>
    </row>
    <row r="1045" spans="2:13" x14ac:dyDescent="0.25">
      <c r="B1045" s="79">
        <v>68</v>
      </c>
      <c r="C1045" s="79">
        <v>1812</v>
      </c>
      <c r="D1045" s="115" t="s">
        <v>828</v>
      </c>
      <c r="E1045" s="116"/>
      <c r="F1045" s="83" t="s">
        <v>36</v>
      </c>
      <c r="G1045" s="79">
        <v>9</v>
      </c>
      <c r="H1045" s="79">
        <v>37.340000000000003</v>
      </c>
    </row>
    <row r="1046" spans="2:13" x14ac:dyDescent="0.25">
      <c r="B1046" s="79">
        <v>69</v>
      </c>
      <c r="C1046" s="79">
        <v>1812</v>
      </c>
      <c r="D1046" s="115" t="s">
        <v>829</v>
      </c>
      <c r="E1046" s="116"/>
      <c r="F1046" s="83" t="s">
        <v>36</v>
      </c>
      <c r="G1046" s="79">
        <v>7.8</v>
      </c>
      <c r="H1046" s="79">
        <v>70</v>
      </c>
    </row>
    <row r="1047" spans="2:13" x14ac:dyDescent="0.25">
      <c r="B1047" s="79">
        <v>70</v>
      </c>
      <c r="C1047" s="79">
        <v>1812</v>
      </c>
      <c r="D1047" s="115" t="s">
        <v>830</v>
      </c>
      <c r="E1047" s="116"/>
      <c r="F1047" s="83" t="s">
        <v>67</v>
      </c>
      <c r="G1047" s="79">
        <v>3</v>
      </c>
      <c r="H1047" s="79">
        <v>60</v>
      </c>
    </row>
    <row r="1048" spans="2:13" x14ac:dyDescent="0.25">
      <c r="B1048" s="79">
        <v>71</v>
      </c>
      <c r="C1048" s="79">
        <v>1812</v>
      </c>
      <c r="D1048" s="115" t="s">
        <v>831</v>
      </c>
      <c r="E1048" s="116"/>
      <c r="F1048" s="83" t="s">
        <v>67</v>
      </c>
      <c r="G1048" s="79">
        <v>13</v>
      </c>
      <c r="H1048" s="79">
        <v>13</v>
      </c>
    </row>
    <row r="1049" spans="2:13" x14ac:dyDescent="0.25">
      <c r="B1049" s="79">
        <v>72</v>
      </c>
      <c r="C1049" s="79">
        <v>1812</v>
      </c>
      <c r="D1049" s="115" t="s">
        <v>832</v>
      </c>
      <c r="E1049" s="116"/>
      <c r="F1049" s="83" t="s">
        <v>67</v>
      </c>
      <c r="G1049" s="79">
        <v>9</v>
      </c>
      <c r="H1049" s="79">
        <v>135</v>
      </c>
    </row>
    <row r="1050" spans="2:13" x14ac:dyDescent="0.25">
      <c r="B1050" s="79">
        <v>73</v>
      </c>
      <c r="C1050" s="79">
        <v>1812</v>
      </c>
      <c r="D1050" s="115" t="s">
        <v>833</v>
      </c>
      <c r="E1050" s="116"/>
      <c r="F1050" s="83" t="s">
        <v>67</v>
      </c>
      <c r="G1050" s="79">
        <v>1</v>
      </c>
      <c r="H1050" s="79">
        <v>57.5</v>
      </c>
    </row>
    <row r="1051" spans="2:13" x14ac:dyDescent="0.25">
      <c r="B1051" s="79">
        <v>74</v>
      </c>
      <c r="C1051" s="79">
        <v>1812</v>
      </c>
      <c r="D1051" s="115" t="s">
        <v>755</v>
      </c>
      <c r="E1051" s="116"/>
      <c r="F1051" s="83" t="s">
        <v>67</v>
      </c>
      <c r="G1051" s="79">
        <v>1</v>
      </c>
      <c r="H1051" s="79">
        <v>20</v>
      </c>
    </row>
    <row r="1052" spans="2:13" x14ac:dyDescent="0.25">
      <c r="B1052" s="79">
        <v>75</v>
      </c>
      <c r="C1052" s="79">
        <v>1812</v>
      </c>
      <c r="D1052" s="115" t="s">
        <v>760</v>
      </c>
      <c r="E1052" s="116"/>
      <c r="F1052" s="83" t="s">
        <v>67</v>
      </c>
      <c r="G1052" s="79">
        <v>2</v>
      </c>
      <c r="H1052" s="79">
        <v>30</v>
      </c>
    </row>
    <row r="1053" spans="2:13" x14ac:dyDescent="0.25">
      <c r="B1053" s="79">
        <v>76</v>
      </c>
      <c r="C1053" s="79">
        <v>1812</v>
      </c>
      <c r="D1053" s="115" t="s">
        <v>834</v>
      </c>
      <c r="E1053" s="116"/>
      <c r="F1053" s="83" t="s">
        <v>67</v>
      </c>
      <c r="G1053" s="79">
        <v>1</v>
      </c>
      <c r="H1053" s="79">
        <v>15</v>
      </c>
    </row>
    <row r="1054" spans="2:13" x14ac:dyDescent="0.25">
      <c r="B1054" s="79">
        <v>77</v>
      </c>
      <c r="C1054" s="79">
        <v>1812</v>
      </c>
      <c r="D1054" s="115" t="s">
        <v>835</v>
      </c>
      <c r="E1054" s="116"/>
      <c r="F1054" s="83" t="s">
        <v>67</v>
      </c>
      <c r="G1054" s="79">
        <v>1</v>
      </c>
      <c r="H1054" s="79">
        <v>37.65</v>
      </c>
    </row>
    <row r="1055" spans="2:13" ht="15" hidden="1" customHeight="1" x14ac:dyDescent="0.25">
      <c r="B1055" s="79">
        <v>78</v>
      </c>
      <c r="C1055" s="79">
        <v>1812</v>
      </c>
      <c r="D1055" s="115" t="s">
        <v>836</v>
      </c>
      <c r="E1055" s="116"/>
      <c r="F1055" s="83" t="s">
        <v>67</v>
      </c>
      <c r="G1055" s="79">
        <v>1</v>
      </c>
      <c r="H1055" s="79">
        <v>41.25</v>
      </c>
    </row>
    <row r="1056" spans="2:13" ht="15.75" hidden="1" customHeight="1" x14ac:dyDescent="0.25">
      <c r="B1056" s="79">
        <v>79</v>
      </c>
      <c r="C1056" s="79">
        <v>1812</v>
      </c>
      <c r="D1056" s="115" t="s">
        <v>837</v>
      </c>
      <c r="E1056" s="116"/>
      <c r="F1056" s="83" t="s">
        <v>67</v>
      </c>
      <c r="G1056" s="79">
        <v>2</v>
      </c>
      <c r="H1056" s="79">
        <v>245.84</v>
      </c>
    </row>
    <row r="1057" spans="2:8" ht="15" hidden="1" customHeight="1" x14ac:dyDescent="0.25">
      <c r="B1057" s="79">
        <v>80</v>
      </c>
      <c r="C1057" s="79">
        <v>1812</v>
      </c>
      <c r="D1057" s="115" t="s">
        <v>757</v>
      </c>
      <c r="E1057" s="116"/>
      <c r="F1057" s="83" t="s">
        <v>67</v>
      </c>
      <c r="G1057" s="79">
        <v>1</v>
      </c>
      <c r="H1057" s="79">
        <v>102.5</v>
      </c>
    </row>
    <row r="1058" spans="2:8" x14ac:dyDescent="0.25">
      <c r="B1058" s="79">
        <v>81</v>
      </c>
      <c r="C1058" s="79">
        <v>1812</v>
      </c>
      <c r="D1058" s="115" t="s">
        <v>838</v>
      </c>
      <c r="E1058" s="116"/>
      <c r="F1058" s="83" t="s">
        <v>67</v>
      </c>
      <c r="G1058" s="79">
        <v>1</v>
      </c>
      <c r="H1058" s="79">
        <v>33.380000000000003</v>
      </c>
    </row>
    <row r="1059" spans="2:8" x14ac:dyDescent="0.25">
      <c r="B1059" s="79">
        <v>82</v>
      </c>
      <c r="C1059" s="79">
        <v>1812</v>
      </c>
      <c r="D1059" s="115" t="s">
        <v>839</v>
      </c>
      <c r="E1059" s="116"/>
      <c r="F1059" s="83" t="s">
        <v>67</v>
      </c>
      <c r="G1059" s="79">
        <v>1</v>
      </c>
      <c r="H1059" s="79">
        <v>140</v>
      </c>
    </row>
    <row r="1060" spans="2:8" x14ac:dyDescent="0.25">
      <c r="B1060" s="79">
        <v>83</v>
      </c>
      <c r="C1060" s="79">
        <v>1812</v>
      </c>
      <c r="D1060" s="115" t="s">
        <v>840</v>
      </c>
      <c r="E1060" s="116"/>
      <c r="F1060" s="83" t="s">
        <v>67</v>
      </c>
      <c r="G1060" s="79">
        <v>1</v>
      </c>
      <c r="H1060" s="79">
        <v>30</v>
      </c>
    </row>
    <row r="1061" spans="2:8" x14ac:dyDescent="0.25">
      <c r="B1061" s="79">
        <v>84</v>
      </c>
      <c r="C1061" s="79">
        <v>1812</v>
      </c>
      <c r="D1061" s="115" t="s">
        <v>841</v>
      </c>
      <c r="E1061" s="116"/>
      <c r="F1061" s="83" t="s">
        <v>67</v>
      </c>
      <c r="G1061" s="79">
        <v>20</v>
      </c>
      <c r="H1061" s="79">
        <v>46.7</v>
      </c>
    </row>
    <row r="1062" spans="2:8" x14ac:dyDescent="0.25">
      <c r="B1062" s="79">
        <v>85</v>
      </c>
      <c r="C1062" s="79">
        <v>1812</v>
      </c>
      <c r="D1062" s="115" t="s">
        <v>842</v>
      </c>
      <c r="E1062" s="116"/>
      <c r="F1062" s="83" t="s">
        <v>67</v>
      </c>
      <c r="G1062" s="79">
        <v>1</v>
      </c>
      <c r="H1062" s="79">
        <v>6</v>
      </c>
    </row>
    <row r="1063" spans="2:8" x14ac:dyDescent="0.25">
      <c r="B1063" s="79">
        <v>86</v>
      </c>
      <c r="C1063" s="79">
        <v>1812</v>
      </c>
      <c r="D1063" s="115" t="s">
        <v>843</v>
      </c>
      <c r="E1063" s="116"/>
      <c r="F1063" s="83" t="s">
        <v>67</v>
      </c>
      <c r="G1063" s="79">
        <v>1</v>
      </c>
      <c r="H1063" s="79">
        <v>7</v>
      </c>
    </row>
    <row r="1064" spans="2:8" ht="15" hidden="1" customHeight="1" x14ac:dyDescent="0.25">
      <c r="B1064" s="79"/>
      <c r="C1064" s="79"/>
      <c r="D1064" s="115" t="s">
        <v>766</v>
      </c>
      <c r="E1064" s="116"/>
      <c r="F1064" s="83"/>
      <c r="G1064" s="79"/>
      <c r="H1064" s="84">
        <f>SUM(H1021:H1063)</f>
        <v>3569.1800000000003</v>
      </c>
    </row>
    <row r="1065" spans="2:8" hidden="1" x14ac:dyDescent="0.25">
      <c r="B1065" s="95"/>
      <c r="C1065" s="95"/>
      <c r="D1065" s="96"/>
      <c r="E1065" s="96"/>
      <c r="F1065" s="96"/>
      <c r="G1065" s="95"/>
      <c r="H1065" s="97"/>
    </row>
    <row r="1066" spans="2:8" hidden="1" x14ac:dyDescent="0.25">
      <c r="B1066" s="95"/>
      <c r="C1066" s="95"/>
      <c r="D1066" s="96"/>
      <c r="E1066" s="96"/>
      <c r="F1066" s="96"/>
      <c r="G1066" s="95"/>
      <c r="H1066" s="97"/>
    </row>
    <row r="1067" spans="2:8" hidden="1" x14ac:dyDescent="0.25">
      <c r="B1067" s="95"/>
      <c r="C1067" s="95"/>
      <c r="D1067" s="96"/>
      <c r="E1067" s="96"/>
      <c r="F1067" s="96"/>
      <c r="G1067" s="95"/>
      <c r="H1067" s="97"/>
    </row>
    <row r="1068" spans="2:8" hidden="1" x14ac:dyDescent="0.25">
      <c r="B1068" s="95"/>
      <c r="C1068" s="95"/>
      <c r="D1068" s="96"/>
      <c r="E1068" s="96"/>
      <c r="F1068" s="96"/>
      <c r="G1068" s="95"/>
      <c r="H1068" s="97"/>
    </row>
    <row r="1069" spans="2:8" hidden="1" x14ac:dyDescent="0.25">
      <c r="B1069" s="95"/>
      <c r="C1069" s="95"/>
      <c r="D1069" s="96"/>
      <c r="E1069" s="96"/>
      <c r="F1069" s="96"/>
      <c r="G1069" s="95"/>
      <c r="H1069" s="97"/>
    </row>
    <row r="1070" spans="2:8" hidden="1" x14ac:dyDescent="0.25">
      <c r="B1070" s="95"/>
      <c r="C1070" s="95"/>
      <c r="D1070" s="96"/>
      <c r="E1070" s="96"/>
      <c r="F1070" s="96"/>
      <c r="G1070" s="95"/>
      <c r="H1070" s="97"/>
    </row>
    <row r="1071" spans="2:8" hidden="1" x14ac:dyDescent="0.25">
      <c r="B1071" s="90"/>
      <c r="C1071" s="90"/>
      <c r="D1071" s="90"/>
      <c r="E1071" s="90"/>
      <c r="F1071" s="90"/>
      <c r="G1071" s="90"/>
      <c r="H1071" s="90"/>
    </row>
    <row r="1072" spans="2:8" hidden="1" x14ac:dyDescent="0.25">
      <c r="B1072" s="79" t="s">
        <v>14</v>
      </c>
      <c r="C1072" s="79" t="s">
        <v>703</v>
      </c>
      <c r="D1072" s="80" t="s">
        <v>704</v>
      </c>
      <c r="E1072" s="81"/>
      <c r="F1072" s="79"/>
      <c r="G1072" s="79" t="s">
        <v>705</v>
      </c>
      <c r="H1072" s="79" t="s">
        <v>706</v>
      </c>
    </row>
    <row r="1073" spans="2:8" x14ac:dyDescent="0.25">
      <c r="B1073" s="79">
        <v>87</v>
      </c>
      <c r="C1073" s="79">
        <v>1812</v>
      </c>
      <c r="D1073" s="115" t="s">
        <v>764</v>
      </c>
      <c r="E1073" s="116"/>
      <c r="F1073" s="83" t="s">
        <v>67</v>
      </c>
      <c r="G1073" s="79">
        <v>1</v>
      </c>
      <c r="H1073" s="79">
        <v>6</v>
      </c>
    </row>
    <row r="1074" spans="2:8" x14ac:dyDescent="0.25">
      <c r="B1074" s="79">
        <v>88</v>
      </c>
      <c r="C1074" s="79">
        <v>1812</v>
      </c>
      <c r="D1074" s="115" t="s">
        <v>844</v>
      </c>
      <c r="E1074" s="116"/>
      <c r="F1074" s="83" t="s">
        <v>67</v>
      </c>
      <c r="G1074" s="79">
        <v>6</v>
      </c>
      <c r="H1074" s="79">
        <v>240</v>
      </c>
    </row>
    <row r="1075" spans="2:8" x14ac:dyDescent="0.25">
      <c r="B1075" s="79">
        <v>89</v>
      </c>
      <c r="C1075" s="79">
        <v>1812</v>
      </c>
      <c r="D1075" s="115" t="s">
        <v>830</v>
      </c>
      <c r="E1075" s="116"/>
      <c r="F1075" s="83" t="s">
        <v>67</v>
      </c>
      <c r="G1075" s="79">
        <v>1</v>
      </c>
      <c r="H1075" s="79">
        <v>36</v>
      </c>
    </row>
    <row r="1076" spans="2:8" x14ac:dyDescent="0.25">
      <c r="B1076" s="79">
        <v>90</v>
      </c>
      <c r="C1076" s="79">
        <v>1812</v>
      </c>
      <c r="D1076" s="115" t="s">
        <v>820</v>
      </c>
      <c r="E1076" s="116"/>
      <c r="F1076" s="83" t="s">
        <v>67</v>
      </c>
      <c r="G1076" s="79">
        <v>6</v>
      </c>
      <c r="H1076" s="79">
        <v>90</v>
      </c>
    </row>
    <row r="1077" spans="2:8" x14ac:dyDescent="0.25">
      <c r="B1077" s="79">
        <v>91</v>
      </c>
      <c r="C1077" s="79">
        <v>1812</v>
      </c>
      <c r="D1077" s="115" t="s">
        <v>757</v>
      </c>
      <c r="E1077" s="116"/>
      <c r="F1077" s="83" t="s">
        <v>67</v>
      </c>
      <c r="G1077" s="79">
        <v>2</v>
      </c>
      <c r="H1077" s="79">
        <v>205</v>
      </c>
    </row>
    <row r="1078" spans="2:8" x14ac:dyDescent="0.25">
      <c r="B1078" s="79">
        <v>92</v>
      </c>
      <c r="C1078" s="79">
        <v>1812</v>
      </c>
      <c r="D1078" s="115" t="s">
        <v>756</v>
      </c>
      <c r="E1078" s="116"/>
      <c r="F1078" s="83" t="s">
        <v>36</v>
      </c>
      <c r="G1078" s="79">
        <v>4</v>
      </c>
      <c r="H1078" s="79">
        <v>80</v>
      </c>
    </row>
    <row r="1079" spans="2:8" x14ac:dyDescent="0.25">
      <c r="B1079" s="79">
        <v>93</v>
      </c>
      <c r="C1079" s="79">
        <v>1812</v>
      </c>
      <c r="D1079" s="115" t="s">
        <v>756</v>
      </c>
      <c r="E1079" s="116"/>
      <c r="F1079" s="83" t="s">
        <v>36</v>
      </c>
      <c r="G1079" s="79">
        <v>3</v>
      </c>
      <c r="H1079" s="79">
        <v>60</v>
      </c>
    </row>
    <row r="1080" spans="2:8" x14ac:dyDescent="0.25">
      <c r="B1080" s="79">
        <v>94</v>
      </c>
      <c r="C1080" s="79">
        <v>1812</v>
      </c>
      <c r="D1080" s="115" t="s">
        <v>845</v>
      </c>
      <c r="E1080" s="116"/>
      <c r="F1080" s="83" t="s">
        <v>67</v>
      </c>
      <c r="G1080" s="79">
        <v>1</v>
      </c>
      <c r="H1080" s="79">
        <v>60</v>
      </c>
    </row>
    <row r="1081" spans="2:8" x14ac:dyDescent="0.25">
      <c r="B1081" s="79">
        <v>95</v>
      </c>
      <c r="C1081" s="79">
        <v>1812</v>
      </c>
      <c r="D1081" s="115" t="s">
        <v>846</v>
      </c>
      <c r="E1081" s="116"/>
      <c r="F1081" s="83" t="s">
        <v>67</v>
      </c>
      <c r="G1081" s="79">
        <v>1</v>
      </c>
      <c r="H1081" s="79">
        <v>37</v>
      </c>
    </row>
    <row r="1082" spans="2:8" x14ac:dyDescent="0.25">
      <c r="B1082" s="79">
        <v>96</v>
      </c>
      <c r="C1082" s="79">
        <v>1812</v>
      </c>
      <c r="D1082" s="115" t="s">
        <v>847</v>
      </c>
      <c r="E1082" s="116"/>
      <c r="F1082" s="83" t="s">
        <v>67</v>
      </c>
      <c r="G1082" s="79">
        <v>1</v>
      </c>
      <c r="H1082" s="79">
        <v>8</v>
      </c>
    </row>
    <row r="1083" spans="2:8" x14ac:dyDescent="0.25">
      <c r="B1083" s="79">
        <v>97</v>
      </c>
      <c r="C1083" s="79">
        <v>1812</v>
      </c>
      <c r="D1083" s="115" t="s">
        <v>764</v>
      </c>
      <c r="E1083" s="116"/>
      <c r="F1083" s="83" t="s">
        <v>67</v>
      </c>
      <c r="G1083" s="79">
        <v>2</v>
      </c>
      <c r="H1083" s="79">
        <v>16</v>
      </c>
    </row>
    <row r="1084" spans="2:8" x14ac:dyDescent="0.25">
      <c r="B1084" s="79">
        <v>98</v>
      </c>
      <c r="C1084" s="79">
        <v>1812</v>
      </c>
      <c r="D1084" s="115" t="s">
        <v>848</v>
      </c>
      <c r="E1084" s="116"/>
      <c r="F1084" s="83" t="s">
        <v>67</v>
      </c>
      <c r="G1084" s="79">
        <v>1</v>
      </c>
      <c r="H1084" s="79">
        <v>40</v>
      </c>
    </row>
    <row r="1085" spans="2:8" x14ac:dyDescent="0.25">
      <c r="B1085" s="79">
        <v>99</v>
      </c>
      <c r="C1085" s="79">
        <v>1812</v>
      </c>
      <c r="D1085" s="115" t="s">
        <v>849</v>
      </c>
      <c r="E1085" s="116"/>
      <c r="F1085" s="83" t="s">
        <v>36</v>
      </c>
      <c r="G1085" s="79">
        <v>3</v>
      </c>
      <c r="H1085" s="79">
        <v>30</v>
      </c>
    </row>
    <row r="1086" spans="2:8" x14ac:dyDescent="0.25">
      <c r="B1086" s="79">
        <v>100</v>
      </c>
      <c r="C1086" s="79">
        <v>1812</v>
      </c>
      <c r="D1086" s="112" t="s">
        <v>850</v>
      </c>
      <c r="E1086" s="114"/>
      <c r="F1086" s="83" t="s">
        <v>67</v>
      </c>
      <c r="G1086" s="79">
        <v>7</v>
      </c>
      <c r="H1086" s="79">
        <v>140</v>
      </c>
    </row>
    <row r="1087" spans="2:8" x14ac:dyDescent="0.25">
      <c r="B1087" s="79">
        <v>101</v>
      </c>
      <c r="C1087" s="79">
        <v>1812</v>
      </c>
      <c r="D1087" s="115" t="s">
        <v>765</v>
      </c>
      <c r="E1087" s="116"/>
      <c r="F1087" s="83" t="s">
        <v>67</v>
      </c>
      <c r="G1087" s="79">
        <v>1</v>
      </c>
      <c r="H1087" s="79">
        <v>70</v>
      </c>
    </row>
    <row r="1088" spans="2:8" x14ac:dyDescent="0.25">
      <c r="B1088" s="79">
        <v>102</v>
      </c>
      <c r="C1088" s="79">
        <v>1812</v>
      </c>
      <c r="D1088" s="115" t="s">
        <v>851</v>
      </c>
      <c r="E1088" s="116"/>
      <c r="F1088" s="83" t="s">
        <v>67</v>
      </c>
      <c r="G1088" s="79">
        <v>1</v>
      </c>
      <c r="H1088" s="79">
        <v>47</v>
      </c>
    </row>
    <row r="1089" spans="2:8" x14ac:dyDescent="0.25">
      <c r="B1089" s="79">
        <v>103</v>
      </c>
      <c r="C1089" s="79">
        <v>1812</v>
      </c>
      <c r="D1089" s="115" t="s">
        <v>852</v>
      </c>
      <c r="E1089" s="116"/>
      <c r="F1089" s="83" t="s">
        <v>67</v>
      </c>
      <c r="G1089" s="79">
        <v>1</v>
      </c>
      <c r="H1089" s="79">
        <v>232</v>
      </c>
    </row>
    <row r="1090" spans="2:8" ht="15" hidden="1" customHeight="1" x14ac:dyDescent="0.25">
      <c r="B1090" s="79">
        <v>104</v>
      </c>
      <c r="C1090" s="79">
        <v>1812</v>
      </c>
      <c r="D1090" s="115" t="s">
        <v>758</v>
      </c>
      <c r="E1090" s="116"/>
      <c r="F1090" s="83" t="s">
        <v>67</v>
      </c>
      <c r="G1090" s="79">
        <v>35</v>
      </c>
      <c r="H1090" s="79">
        <v>140</v>
      </c>
    </row>
    <row r="1091" spans="2:8" ht="15" hidden="1" customHeight="1" x14ac:dyDescent="0.25">
      <c r="B1091" s="79">
        <v>105</v>
      </c>
      <c r="C1091" s="79">
        <v>1812</v>
      </c>
      <c r="D1091" s="110" t="s">
        <v>853</v>
      </c>
      <c r="E1091" s="111"/>
      <c r="F1091" s="83" t="s">
        <v>67</v>
      </c>
      <c r="G1091" s="79">
        <v>4</v>
      </c>
      <c r="H1091" s="79">
        <v>54</v>
      </c>
    </row>
    <row r="1092" spans="2:8" ht="15" hidden="1" customHeight="1" x14ac:dyDescent="0.25">
      <c r="B1092" s="79">
        <v>106</v>
      </c>
      <c r="C1092" s="79">
        <v>1812</v>
      </c>
      <c r="D1092" s="115" t="s">
        <v>854</v>
      </c>
      <c r="E1092" s="116"/>
      <c r="F1092" s="83" t="s">
        <v>67</v>
      </c>
      <c r="G1092" s="79">
        <v>5</v>
      </c>
      <c r="H1092" s="79">
        <v>39</v>
      </c>
    </row>
    <row r="1093" spans="2:8" ht="15" hidden="1" customHeight="1" x14ac:dyDescent="0.25">
      <c r="B1093" s="79">
        <v>107</v>
      </c>
      <c r="C1093" s="79">
        <v>1812</v>
      </c>
      <c r="D1093" s="115" t="s">
        <v>758</v>
      </c>
      <c r="E1093" s="116"/>
      <c r="F1093" s="83" t="s">
        <v>67</v>
      </c>
      <c r="G1093" s="79">
        <v>19</v>
      </c>
      <c r="H1093" s="79">
        <v>66.5</v>
      </c>
    </row>
    <row r="1094" spans="2:8" ht="15" hidden="1" customHeight="1" x14ac:dyDescent="0.25">
      <c r="B1094" s="79">
        <v>108</v>
      </c>
      <c r="C1094" s="79">
        <v>1812</v>
      </c>
      <c r="D1094" s="115" t="s">
        <v>843</v>
      </c>
      <c r="E1094" s="116"/>
      <c r="F1094" s="83" t="s">
        <v>67</v>
      </c>
      <c r="G1094" s="79">
        <v>2</v>
      </c>
      <c r="H1094" s="79">
        <v>26</v>
      </c>
    </row>
    <row r="1095" spans="2:8" ht="15" hidden="1" customHeight="1" x14ac:dyDescent="0.25">
      <c r="B1095" s="79">
        <v>109</v>
      </c>
      <c r="C1095" s="79">
        <v>1812</v>
      </c>
      <c r="D1095" s="115" t="s">
        <v>843</v>
      </c>
      <c r="E1095" s="116"/>
      <c r="F1095" s="83" t="s">
        <v>67</v>
      </c>
      <c r="G1095" s="79">
        <v>1</v>
      </c>
      <c r="H1095" s="79">
        <v>9</v>
      </c>
    </row>
    <row r="1096" spans="2:8" ht="15" hidden="1" customHeight="1" x14ac:dyDescent="0.25">
      <c r="B1096" s="79">
        <v>110</v>
      </c>
      <c r="C1096" s="79">
        <v>1812</v>
      </c>
      <c r="D1096" s="115" t="s">
        <v>855</v>
      </c>
      <c r="E1096" s="116"/>
      <c r="F1096" s="83" t="s">
        <v>67</v>
      </c>
      <c r="G1096" s="79">
        <v>58</v>
      </c>
      <c r="H1096" s="79">
        <v>152.19</v>
      </c>
    </row>
    <row r="1097" spans="2:8" ht="15" hidden="1" customHeight="1" x14ac:dyDescent="0.25">
      <c r="B1097" s="79">
        <v>111</v>
      </c>
      <c r="C1097" s="79">
        <v>1812</v>
      </c>
      <c r="D1097" s="115" t="s">
        <v>843</v>
      </c>
      <c r="E1097" s="116"/>
      <c r="F1097" s="83" t="s">
        <v>67</v>
      </c>
      <c r="G1097" s="79">
        <v>1</v>
      </c>
      <c r="H1097" s="79">
        <v>24</v>
      </c>
    </row>
    <row r="1098" spans="2:8" x14ac:dyDescent="0.25">
      <c r="B1098" s="79">
        <v>112</v>
      </c>
      <c r="C1098" s="79">
        <v>1812</v>
      </c>
      <c r="D1098" s="115" t="s">
        <v>843</v>
      </c>
      <c r="E1098" s="116"/>
      <c r="F1098" s="83" t="s">
        <v>67</v>
      </c>
      <c r="G1098" s="79">
        <v>1</v>
      </c>
      <c r="H1098" s="79">
        <v>16</v>
      </c>
    </row>
    <row r="1099" spans="2:8" x14ac:dyDescent="0.25">
      <c r="B1099" s="79">
        <v>113</v>
      </c>
      <c r="C1099" s="79">
        <v>1812</v>
      </c>
      <c r="D1099" s="115" t="s">
        <v>764</v>
      </c>
      <c r="E1099" s="116"/>
      <c r="F1099" s="83" t="s">
        <v>67</v>
      </c>
      <c r="G1099" s="79">
        <v>1</v>
      </c>
      <c r="H1099" s="79">
        <v>14</v>
      </c>
    </row>
    <row r="1100" spans="2:8" x14ac:dyDescent="0.25">
      <c r="B1100" s="79">
        <v>114</v>
      </c>
      <c r="C1100" s="79">
        <v>1812</v>
      </c>
      <c r="D1100" s="115" t="s">
        <v>856</v>
      </c>
      <c r="E1100" s="116"/>
      <c r="F1100" s="83" t="s">
        <v>67</v>
      </c>
      <c r="G1100" s="79">
        <v>1</v>
      </c>
      <c r="H1100" s="79">
        <v>9.84</v>
      </c>
    </row>
    <row r="1101" spans="2:8" x14ac:dyDescent="0.25">
      <c r="B1101" s="79">
        <v>115</v>
      </c>
      <c r="C1101" s="79">
        <v>1812</v>
      </c>
      <c r="D1101" s="115" t="s">
        <v>857</v>
      </c>
      <c r="E1101" s="116"/>
      <c r="F1101" s="83" t="s">
        <v>67</v>
      </c>
      <c r="G1101" s="79">
        <v>1</v>
      </c>
      <c r="H1101" s="79">
        <v>29.52</v>
      </c>
    </row>
    <row r="1102" spans="2:8" x14ac:dyDescent="0.25">
      <c r="B1102" s="79">
        <v>116</v>
      </c>
      <c r="C1102" s="79">
        <v>1812</v>
      </c>
      <c r="D1102" s="115" t="s">
        <v>858</v>
      </c>
      <c r="E1102" s="116"/>
      <c r="F1102" s="83" t="s">
        <v>67</v>
      </c>
      <c r="G1102" s="79">
        <v>1</v>
      </c>
      <c r="H1102" s="79">
        <v>10.28</v>
      </c>
    </row>
    <row r="1103" spans="2:8" x14ac:dyDescent="0.25">
      <c r="B1103" s="79">
        <v>117</v>
      </c>
      <c r="C1103" s="79">
        <v>1812</v>
      </c>
      <c r="D1103" s="115" t="s">
        <v>843</v>
      </c>
      <c r="E1103" s="116"/>
      <c r="F1103" s="83" t="s">
        <v>67</v>
      </c>
      <c r="G1103" s="79">
        <v>3</v>
      </c>
      <c r="H1103" s="79">
        <v>69</v>
      </c>
    </row>
    <row r="1104" spans="2:8" x14ac:dyDescent="0.25">
      <c r="B1104" s="79">
        <v>118</v>
      </c>
      <c r="C1104" s="79">
        <v>1812</v>
      </c>
      <c r="D1104" s="115" t="s">
        <v>843</v>
      </c>
      <c r="E1104" s="116"/>
      <c r="F1104" s="83" t="s">
        <v>67</v>
      </c>
      <c r="G1104" s="79">
        <v>3</v>
      </c>
      <c r="H1104" s="79">
        <v>75</v>
      </c>
    </row>
    <row r="1105" spans="2:8" x14ac:dyDescent="0.25">
      <c r="B1105" s="79">
        <v>119</v>
      </c>
      <c r="C1105" s="79">
        <v>1812</v>
      </c>
      <c r="D1105" s="115" t="s">
        <v>843</v>
      </c>
      <c r="E1105" s="116"/>
      <c r="F1105" s="83" t="s">
        <v>67</v>
      </c>
      <c r="G1105" s="79">
        <v>1</v>
      </c>
      <c r="H1105" s="79">
        <v>18</v>
      </c>
    </row>
    <row r="1106" spans="2:8" x14ac:dyDescent="0.25">
      <c r="B1106" s="79">
        <v>120</v>
      </c>
      <c r="C1106" s="79">
        <v>1812</v>
      </c>
      <c r="D1106" s="115" t="s">
        <v>859</v>
      </c>
      <c r="E1106" s="116"/>
      <c r="F1106" s="83" t="s">
        <v>67</v>
      </c>
      <c r="G1106" s="79">
        <v>1</v>
      </c>
      <c r="H1106" s="79">
        <v>195</v>
      </c>
    </row>
    <row r="1107" spans="2:8" ht="15.75" hidden="1" customHeight="1" x14ac:dyDescent="0.25">
      <c r="B1107" s="79">
        <v>121</v>
      </c>
      <c r="C1107" s="79">
        <v>1812</v>
      </c>
      <c r="D1107" s="115" t="s">
        <v>860</v>
      </c>
      <c r="E1107" s="116"/>
      <c r="F1107" s="83" t="s">
        <v>67</v>
      </c>
      <c r="G1107" s="79">
        <v>3</v>
      </c>
      <c r="H1107" s="79">
        <v>249</v>
      </c>
    </row>
    <row r="1108" spans="2:8" x14ac:dyDescent="0.25">
      <c r="B1108" s="79">
        <v>122</v>
      </c>
      <c r="C1108" s="79">
        <v>1812</v>
      </c>
      <c r="D1108" s="115" t="s">
        <v>861</v>
      </c>
      <c r="E1108" s="116"/>
      <c r="F1108" s="83" t="s">
        <v>67</v>
      </c>
      <c r="G1108" s="79">
        <v>2</v>
      </c>
      <c r="H1108" s="79">
        <v>154</v>
      </c>
    </row>
    <row r="1109" spans="2:8" x14ac:dyDescent="0.25">
      <c r="B1109" s="79">
        <v>123</v>
      </c>
      <c r="C1109" s="79">
        <v>1812</v>
      </c>
      <c r="D1109" s="115" t="s">
        <v>862</v>
      </c>
      <c r="E1109" s="116"/>
      <c r="F1109" s="83" t="s">
        <v>67</v>
      </c>
      <c r="G1109" s="79">
        <v>1</v>
      </c>
      <c r="H1109" s="79">
        <v>64</v>
      </c>
    </row>
    <row r="1110" spans="2:8" x14ac:dyDescent="0.25">
      <c r="B1110" s="79">
        <v>124</v>
      </c>
      <c r="C1110" s="79">
        <v>1812</v>
      </c>
      <c r="D1110" s="115" t="s">
        <v>863</v>
      </c>
      <c r="E1110" s="116"/>
      <c r="F1110" s="83" t="s">
        <v>67</v>
      </c>
      <c r="G1110" s="79">
        <v>3</v>
      </c>
      <c r="H1110" s="79">
        <v>141</v>
      </c>
    </row>
    <row r="1111" spans="2:8" x14ac:dyDescent="0.25">
      <c r="B1111" s="79">
        <v>125</v>
      </c>
      <c r="C1111" s="79">
        <v>1812</v>
      </c>
      <c r="D1111" s="115" t="s">
        <v>864</v>
      </c>
      <c r="E1111" s="116"/>
      <c r="F1111" s="83" t="s">
        <v>67</v>
      </c>
      <c r="G1111" s="79">
        <v>3</v>
      </c>
      <c r="H1111" s="79">
        <v>93</v>
      </c>
    </row>
    <row r="1112" spans="2:8" x14ac:dyDescent="0.25">
      <c r="B1112" s="79">
        <v>126</v>
      </c>
      <c r="C1112" s="79">
        <v>1812</v>
      </c>
      <c r="D1112" s="115" t="s">
        <v>865</v>
      </c>
      <c r="E1112" s="116"/>
      <c r="F1112" s="83" t="s">
        <v>67</v>
      </c>
      <c r="G1112" s="79">
        <v>1</v>
      </c>
      <c r="H1112" s="79">
        <v>25</v>
      </c>
    </row>
    <row r="1113" spans="2:8" x14ac:dyDescent="0.25">
      <c r="B1113" s="79">
        <v>127</v>
      </c>
      <c r="C1113" s="79">
        <v>1812</v>
      </c>
      <c r="D1113" s="115" t="s">
        <v>866</v>
      </c>
      <c r="E1113" s="116"/>
      <c r="F1113" s="83" t="s">
        <v>67</v>
      </c>
      <c r="G1113" s="79">
        <v>1</v>
      </c>
      <c r="H1113" s="79">
        <v>50</v>
      </c>
    </row>
    <row r="1114" spans="2:8" x14ac:dyDescent="0.25">
      <c r="B1114" s="79">
        <v>128</v>
      </c>
      <c r="C1114" s="79">
        <v>1812</v>
      </c>
      <c r="D1114" s="115" t="s">
        <v>867</v>
      </c>
      <c r="E1114" s="116"/>
      <c r="F1114" s="83" t="s">
        <v>67</v>
      </c>
      <c r="G1114" s="79">
        <v>1</v>
      </c>
      <c r="H1114" s="79">
        <v>100</v>
      </c>
    </row>
    <row r="1115" spans="2:8" x14ac:dyDescent="0.25">
      <c r="B1115" s="79">
        <v>129</v>
      </c>
      <c r="C1115" s="79">
        <v>1812</v>
      </c>
      <c r="D1115" s="115" t="s">
        <v>868</v>
      </c>
      <c r="E1115" s="116"/>
      <c r="F1115" s="83" t="s">
        <v>67</v>
      </c>
      <c r="G1115" s="79">
        <v>2</v>
      </c>
      <c r="H1115" s="79">
        <v>55</v>
      </c>
    </row>
    <row r="1116" spans="2:8" ht="15" hidden="1" customHeight="1" x14ac:dyDescent="0.25">
      <c r="B1116" s="79"/>
      <c r="C1116" s="79"/>
      <c r="D1116" s="115" t="s">
        <v>766</v>
      </c>
      <c r="E1116" s="116"/>
      <c r="F1116" s="83"/>
      <c r="G1116" s="79"/>
      <c r="H1116" s="84">
        <f>SUM(H1073:H1115)</f>
        <v>3275.33</v>
      </c>
    </row>
    <row r="1117" spans="2:8" hidden="1" x14ac:dyDescent="0.25">
      <c r="B1117" s="95"/>
      <c r="C1117" s="95"/>
      <c r="D1117" s="96"/>
      <c r="E1117" s="96"/>
      <c r="F1117" s="96"/>
      <c r="G1117" s="95"/>
      <c r="H1117" s="97"/>
    </row>
    <row r="1118" spans="2:8" hidden="1" x14ac:dyDescent="0.25">
      <c r="B1118" s="95"/>
      <c r="C1118" s="95"/>
      <c r="D1118" s="96"/>
      <c r="E1118" s="96"/>
      <c r="F1118" s="96"/>
      <c r="G1118" s="95"/>
      <c r="H1118" s="97"/>
    </row>
    <row r="1119" spans="2:8" hidden="1" x14ac:dyDescent="0.25">
      <c r="B1119" s="95"/>
      <c r="C1119" s="95"/>
      <c r="D1119" s="96"/>
      <c r="E1119" s="96"/>
      <c r="F1119" s="96"/>
      <c r="G1119" s="95"/>
      <c r="H1119" s="97"/>
    </row>
    <row r="1120" spans="2:8" hidden="1" x14ac:dyDescent="0.25">
      <c r="B1120" s="95"/>
      <c r="C1120" s="95"/>
      <c r="D1120" s="96"/>
      <c r="E1120" s="96"/>
      <c r="F1120" s="96"/>
      <c r="G1120" s="95"/>
      <c r="H1120" s="97"/>
    </row>
    <row r="1121" spans="2:8" hidden="1" x14ac:dyDescent="0.25">
      <c r="B1121" s="95"/>
      <c r="C1121" s="95"/>
      <c r="D1121" s="96"/>
      <c r="E1121" s="96"/>
      <c r="F1121" s="96"/>
      <c r="G1121" s="95"/>
      <c r="H1121" s="97"/>
    </row>
    <row r="1122" spans="2:8" hidden="1" x14ac:dyDescent="0.25">
      <c r="B1122" s="95"/>
      <c r="C1122" s="95"/>
      <c r="D1122" s="96"/>
      <c r="E1122" s="96"/>
      <c r="F1122" s="96"/>
      <c r="G1122" s="95"/>
      <c r="H1122" s="97"/>
    </row>
    <row r="1123" spans="2:8" hidden="1" x14ac:dyDescent="0.25">
      <c r="B1123" s="90"/>
      <c r="C1123" s="90"/>
      <c r="D1123" s="90"/>
      <c r="E1123" s="90"/>
      <c r="F1123" s="90"/>
      <c r="G1123" s="90"/>
      <c r="H1123" s="90"/>
    </row>
    <row r="1124" spans="2:8" hidden="1" x14ac:dyDescent="0.25">
      <c r="B1124" s="79" t="s">
        <v>14</v>
      </c>
      <c r="C1124" s="79" t="s">
        <v>703</v>
      </c>
      <c r="D1124" s="80" t="s">
        <v>704</v>
      </c>
      <c r="E1124" s="81"/>
      <c r="F1124" s="79"/>
      <c r="G1124" s="79" t="s">
        <v>705</v>
      </c>
      <c r="H1124" s="79" t="s">
        <v>706</v>
      </c>
    </row>
    <row r="1125" spans="2:8" x14ac:dyDescent="0.25">
      <c r="B1125" s="79">
        <v>130</v>
      </c>
      <c r="C1125" s="79">
        <v>1812</v>
      </c>
      <c r="D1125" s="115" t="s">
        <v>760</v>
      </c>
      <c r="E1125" s="116"/>
      <c r="F1125" s="83" t="s">
        <v>67</v>
      </c>
      <c r="G1125" s="79">
        <v>2</v>
      </c>
      <c r="H1125" s="79">
        <v>178</v>
      </c>
    </row>
    <row r="1126" spans="2:8" x14ac:dyDescent="0.25">
      <c r="B1126" s="79">
        <v>131</v>
      </c>
      <c r="C1126" s="79">
        <v>1812</v>
      </c>
      <c r="D1126" s="115" t="s">
        <v>869</v>
      </c>
      <c r="E1126" s="116"/>
      <c r="F1126" s="83" t="s">
        <v>67</v>
      </c>
      <c r="G1126" s="79">
        <v>1</v>
      </c>
      <c r="H1126" s="79">
        <v>78</v>
      </c>
    </row>
    <row r="1127" spans="2:8" x14ac:dyDescent="0.25">
      <c r="B1127" s="79">
        <v>132</v>
      </c>
      <c r="C1127" s="79">
        <v>1812</v>
      </c>
      <c r="D1127" s="115" t="s">
        <v>870</v>
      </c>
      <c r="E1127" s="116"/>
      <c r="F1127" s="83" t="s">
        <v>67</v>
      </c>
      <c r="G1127" s="79">
        <v>1</v>
      </c>
      <c r="H1127" s="79">
        <v>60</v>
      </c>
    </row>
    <row r="1128" spans="2:8" x14ac:dyDescent="0.25">
      <c r="B1128" s="79">
        <v>133</v>
      </c>
      <c r="C1128" s="79">
        <v>1812</v>
      </c>
      <c r="D1128" s="115" t="s">
        <v>870</v>
      </c>
      <c r="E1128" s="116"/>
      <c r="F1128" s="83" t="s">
        <v>67</v>
      </c>
      <c r="G1128" s="79">
        <v>1</v>
      </c>
      <c r="H1128" s="79">
        <v>25</v>
      </c>
    </row>
    <row r="1129" spans="2:8" x14ac:dyDescent="0.25">
      <c r="B1129" s="79">
        <v>134</v>
      </c>
      <c r="C1129" s="79">
        <v>1812</v>
      </c>
      <c r="D1129" s="115" t="s">
        <v>759</v>
      </c>
      <c r="E1129" s="116"/>
      <c r="F1129" s="83" t="s">
        <v>67</v>
      </c>
      <c r="G1129" s="79">
        <v>24</v>
      </c>
      <c r="H1129" s="79">
        <v>156</v>
      </c>
    </row>
    <row r="1130" spans="2:8" x14ac:dyDescent="0.25">
      <c r="B1130" s="79">
        <v>135</v>
      </c>
      <c r="C1130" s="79">
        <v>1812</v>
      </c>
      <c r="D1130" s="115" t="s">
        <v>758</v>
      </c>
      <c r="E1130" s="116"/>
      <c r="F1130" s="83" t="s">
        <v>67</v>
      </c>
      <c r="G1130" s="79">
        <v>12</v>
      </c>
      <c r="H1130" s="79">
        <v>114</v>
      </c>
    </row>
    <row r="1131" spans="2:8" x14ac:dyDescent="0.25">
      <c r="B1131" s="79">
        <v>136</v>
      </c>
      <c r="C1131" s="79">
        <v>1812</v>
      </c>
      <c r="D1131" s="115" t="s">
        <v>871</v>
      </c>
      <c r="E1131" s="116"/>
      <c r="F1131" s="83" t="s">
        <v>67</v>
      </c>
      <c r="G1131" s="79">
        <v>25</v>
      </c>
      <c r="H1131" s="79">
        <v>262.5</v>
      </c>
    </row>
    <row r="1132" spans="2:8" x14ac:dyDescent="0.25">
      <c r="B1132" s="79">
        <v>137</v>
      </c>
      <c r="C1132" s="79">
        <v>1812</v>
      </c>
      <c r="D1132" s="115" t="s">
        <v>843</v>
      </c>
      <c r="E1132" s="116"/>
      <c r="F1132" s="83" t="s">
        <v>67</v>
      </c>
      <c r="G1132" s="79">
        <v>1</v>
      </c>
      <c r="H1132" s="79">
        <v>36</v>
      </c>
    </row>
    <row r="1133" spans="2:8" x14ac:dyDescent="0.25">
      <c r="B1133" s="79">
        <v>138</v>
      </c>
      <c r="C1133" s="79">
        <v>1812</v>
      </c>
      <c r="D1133" s="115" t="s">
        <v>843</v>
      </c>
      <c r="E1133" s="116"/>
      <c r="F1133" s="83" t="s">
        <v>67</v>
      </c>
      <c r="G1133" s="79">
        <v>1</v>
      </c>
      <c r="H1133" s="79">
        <v>42.75</v>
      </c>
    </row>
    <row r="1134" spans="2:8" x14ac:dyDescent="0.25">
      <c r="B1134" s="79">
        <v>139</v>
      </c>
      <c r="C1134" s="79">
        <v>1812</v>
      </c>
      <c r="D1134" s="115" t="s">
        <v>872</v>
      </c>
      <c r="E1134" s="116"/>
      <c r="F1134" s="83" t="s">
        <v>67</v>
      </c>
      <c r="G1134" s="79">
        <v>1</v>
      </c>
      <c r="H1134" s="79">
        <v>19</v>
      </c>
    </row>
    <row r="1135" spans="2:8" x14ac:dyDescent="0.25">
      <c r="B1135" s="79">
        <v>140</v>
      </c>
      <c r="C1135" s="79">
        <v>1812</v>
      </c>
      <c r="D1135" s="115" t="s">
        <v>843</v>
      </c>
      <c r="E1135" s="116"/>
      <c r="F1135" s="83" t="s">
        <v>67</v>
      </c>
      <c r="G1135" s="79">
        <v>2</v>
      </c>
      <c r="H1135" s="79">
        <v>28</v>
      </c>
    </row>
    <row r="1136" spans="2:8" x14ac:dyDescent="0.25">
      <c r="B1136" s="79">
        <v>141</v>
      </c>
      <c r="C1136" s="79">
        <v>1812</v>
      </c>
      <c r="D1136" s="115" t="s">
        <v>872</v>
      </c>
      <c r="E1136" s="116"/>
      <c r="F1136" s="83" t="s">
        <v>67</v>
      </c>
      <c r="G1136" s="79">
        <v>2</v>
      </c>
      <c r="H1136" s="79">
        <v>24</v>
      </c>
    </row>
    <row r="1137" spans="2:8" x14ac:dyDescent="0.25">
      <c r="B1137" s="79">
        <v>142</v>
      </c>
      <c r="C1137" s="79">
        <v>1812</v>
      </c>
      <c r="D1137" s="115" t="s">
        <v>873</v>
      </c>
      <c r="E1137" s="116"/>
      <c r="F1137" s="83" t="s">
        <v>67</v>
      </c>
      <c r="G1137" s="79">
        <v>2</v>
      </c>
      <c r="H1137" s="79">
        <v>124</v>
      </c>
    </row>
    <row r="1138" spans="2:8" x14ac:dyDescent="0.25">
      <c r="B1138" s="79">
        <v>143</v>
      </c>
      <c r="C1138" s="79">
        <v>1812</v>
      </c>
      <c r="D1138" s="112" t="s">
        <v>874</v>
      </c>
      <c r="E1138" s="114"/>
      <c r="F1138" s="83" t="s">
        <v>36</v>
      </c>
      <c r="G1138" s="79">
        <v>4</v>
      </c>
      <c r="H1138" s="79">
        <v>80</v>
      </c>
    </row>
    <row r="1139" spans="2:8" x14ac:dyDescent="0.25">
      <c r="B1139" s="79">
        <v>144</v>
      </c>
      <c r="C1139" s="79">
        <v>1812</v>
      </c>
      <c r="D1139" s="115" t="s">
        <v>875</v>
      </c>
      <c r="E1139" s="116"/>
      <c r="F1139" s="83" t="s">
        <v>36</v>
      </c>
      <c r="G1139" s="79">
        <v>4</v>
      </c>
      <c r="H1139" s="79">
        <v>80</v>
      </c>
    </row>
    <row r="1140" spans="2:8" x14ac:dyDescent="0.25">
      <c r="B1140" s="79">
        <v>145</v>
      </c>
      <c r="C1140" s="79">
        <v>1812</v>
      </c>
      <c r="D1140" s="115" t="s">
        <v>876</v>
      </c>
      <c r="E1140" s="116"/>
      <c r="F1140" s="83" t="s">
        <v>67</v>
      </c>
      <c r="G1140" s="79">
        <v>1</v>
      </c>
      <c r="H1140" s="79">
        <v>28</v>
      </c>
    </row>
    <row r="1141" spans="2:8" x14ac:dyDescent="0.25">
      <c r="B1141" s="79">
        <v>145</v>
      </c>
      <c r="C1141" s="79">
        <v>1812</v>
      </c>
      <c r="D1141" s="115" t="s">
        <v>876</v>
      </c>
      <c r="E1141" s="116"/>
      <c r="F1141" s="83" t="s">
        <v>67</v>
      </c>
      <c r="G1141" s="79">
        <v>1</v>
      </c>
      <c r="H1141" s="79">
        <v>62</v>
      </c>
    </row>
    <row r="1142" spans="2:8" x14ac:dyDescent="0.25">
      <c r="B1142" s="79">
        <v>147</v>
      </c>
      <c r="C1142" s="79">
        <v>1812</v>
      </c>
      <c r="D1142" s="115" t="s">
        <v>876</v>
      </c>
      <c r="E1142" s="116"/>
      <c r="F1142" s="83" t="s">
        <v>67</v>
      </c>
      <c r="G1142" s="79">
        <v>1</v>
      </c>
      <c r="H1142" s="79">
        <v>108</v>
      </c>
    </row>
    <row r="1143" spans="2:8" x14ac:dyDescent="0.25">
      <c r="B1143" s="79">
        <v>148</v>
      </c>
      <c r="C1143" s="79">
        <v>1812</v>
      </c>
      <c r="D1143" s="112" t="s">
        <v>868</v>
      </c>
      <c r="E1143" s="114"/>
      <c r="F1143" s="83" t="s">
        <v>67</v>
      </c>
      <c r="G1143" s="79">
        <v>2</v>
      </c>
      <c r="H1143" s="79">
        <v>62</v>
      </c>
    </row>
    <row r="1144" spans="2:8" x14ac:dyDescent="0.25">
      <c r="B1144" s="79">
        <v>149</v>
      </c>
      <c r="C1144" s="79">
        <v>1812</v>
      </c>
      <c r="D1144" s="115" t="s">
        <v>877</v>
      </c>
      <c r="E1144" s="116"/>
      <c r="F1144" s="83" t="s">
        <v>67</v>
      </c>
      <c r="G1144" s="79">
        <v>1</v>
      </c>
      <c r="H1144" s="79">
        <v>47</v>
      </c>
    </row>
    <row r="1145" spans="2:8" x14ac:dyDescent="0.25">
      <c r="B1145" s="79">
        <v>150</v>
      </c>
      <c r="C1145" s="79">
        <v>1812</v>
      </c>
      <c r="D1145" s="115" t="s">
        <v>878</v>
      </c>
      <c r="E1145" s="116"/>
      <c r="F1145" s="83" t="s">
        <v>67</v>
      </c>
      <c r="G1145" s="79">
        <v>1</v>
      </c>
      <c r="H1145" s="79">
        <v>40</v>
      </c>
    </row>
    <row r="1146" spans="2:8" x14ac:dyDescent="0.25">
      <c r="B1146" s="79">
        <v>151</v>
      </c>
      <c r="C1146" s="79">
        <v>1812</v>
      </c>
      <c r="D1146" s="115" t="s">
        <v>879</v>
      </c>
      <c r="E1146" s="116"/>
      <c r="F1146" s="83" t="s">
        <v>67</v>
      </c>
      <c r="G1146" s="79">
        <v>2</v>
      </c>
      <c r="H1146" s="79">
        <v>180</v>
      </c>
    </row>
    <row r="1147" spans="2:8" x14ac:dyDescent="0.25">
      <c r="B1147" s="79">
        <v>152</v>
      </c>
      <c r="C1147" s="79">
        <v>1812</v>
      </c>
      <c r="D1147" s="115" t="s">
        <v>880</v>
      </c>
      <c r="E1147" s="116"/>
      <c r="F1147" s="83" t="s">
        <v>67</v>
      </c>
      <c r="G1147" s="79">
        <v>2</v>
      </c>
      <c r="H1147" s="79">
        <v>190</v>
      </c>
    </row>
    <row r="1148" spans="2:8" x14ac:dyDescent="0.25">
      <c r="B1148" s="79">
        <v>153</v>
      </c>
      <c r="C1148" s="79">
        <v>1812</v>
      </c>
      <c r="D1148" s="115" t="s">
        <v>881</v>
      </c>
      <c r="E1148" s="116"/>
      <c r="F1148" s="83" t="s">
        <v>67</v>
      </c>
      <c r="G1148" s="79">
        <v>6</v>
      </c>
      <c r="H1148" s="79">
        <v>480</v>
      </c>
    </row>
    <row r="1149" spans="2:8" x14ac:dyDescent="0.25">
      <c r="B1149" s="79">
        <v>154</v>
      </c>
      <c r="C1149" s="79">
        <v>1812</v>
      </c>
      <c r="D1149" s="115" t="s">
        <v>882</v>
      </c>
      <c r="E1149" s="116"/>
      <c r="F1149" s="83" t="s">
        <v>67</v>
      </c>
      <c r="G1149" s="79">
        <v>1</v>
      </c>
      <c r="H1149" s="79">
        <v>77</v>
      </c>
    </row>
    <row r="1150" spans="2:8" x14ac:dyDescent="0.25">
      <c r="B1150" s="79">
        <v>155</v>
      </c>
      <c r="C1150" s="79">
        <v>1812</v>
      </c>
      <c r="D1150" s="115" t="s">
        <v>883</v>
      </c>
      <c r="E1150" s="116"/>
      <c r="F1150" s="83" t="s">
        <v>67</v>
      </c>
      <c r="G1150" s="79">
        <v>2</v>
      </c>
      <c r="H1150" s="79">
        <v>64</v>
      </c>
    </row>
    <row r="1151" spans="2:8" x14ac:dyDescent="0.25">
      <c r="B1151" s="79">
        <v>156</v>
      </c>
      <c r="C1151" s="79">
        <v>1812</v>
      </c>
      <c r="D1151" s="115" t="s">
        <v>884</v>
      </c>
      <c r="E1151" s="116"/>
      <c r="F1151" s="83" t="s">
        <v>67</v>
      </c>
      <c r="G1151" s="79">
        <v>5</v>
      </c>
      <c r="H1151" s="79">
        <v>610</v>
      </c>
    </row>
    <row r="1152" spans="2:8" x14ac:dyDescent="0.25">
      <c r="B1152" s="79">
        <v>157</v>
      </c>
      <c r="C1152" s="79">
        <v>1812</v>
      </c>
      <c r="D1152" s="115" t="s">
        <v>885</v>
      </c>
      <c r="E1152" s="116"/>
      <c r="F1152" s="83" t="s">
        <v>67</v>
      </c>
      <c r="G1152" s="79">
        <v>12</v>
      </c>
      <c r="H1152" s="79">
        <v>438</v>
      </c>
    </row>
    <row r="1153" spans="2:13" x14ac:dyDescent="0.25">
      <c r="B1153" s="79">
        <v>158</v>
      </c>
      <c r="C1153" s="79">
        <v>1812</v>
      </c>
      <c r="D1153" s="115" t="s">
        <v>886</v>
      </c>
      <c r="E1153" s="116"/>
      <c r="F1153" s="83" t="s">
        <v>67</v>
      </c>
      <c r="G1153" s="79">
        <v>2</v>
      </c>
      <c r="H1153" s="79">
        <v>260</v>
      </c>
    </row>
    <row r="1154" spans="2:13" x14ac:dyDescent="0.25">
      <c r="B1154" s="79">
        <v>159</v>
      </c>
      <c r="C1154" s="79">
        <v>1812</v>
      </c>
      <c r="D1154" s="115" t="s">
        <v>887</v>
      </c>
      <c r="E1154" s="116"/>
      <c r="F1154" s="83" t="s">
        <v>67</v>
      </c>
      <c r="G1154" s="79">
        <v>1</v>
      </c>
      <c r="H1154" s="79">
        <v>432</v>
      </c>
    </row>
    <row r="1155" spans="2:13" x14ac:dyDescent="0.25">
      <c r="B1155" s="79">
        <v>160</v>
      </c>
      <c r="C1155" s="79">
        <v>1812</v>
      </c>
      <c r="D1155" s="115" t="s">
        <v>888</v>
      </c>
      <c r="E1155" s="116"/>
      <c r="F1155" s="83" t="s">
        <v>67</v>
      </c>
      <c r="G1155" s="79">
        <v>2</v>
      </c>
      <c r="H1155" s="79">
        <v>734</v>
      </c>
    </row>
    <row r="1156" spans="2:13" x14ac:dyDescent="0.25">
      <c r="B1156" s="79">
        <v>161</v>
      </c>
      <c r="C1156" s="79">
        <v>1812</v>
      </c>
      <c r="D1156" s="115" t="s">
        <v>889</v>
      </c>
      <c r="E1156" s="116"/>
      <c r="F1156" s="83" t="s">
        <v>67</v>
      </c>
      <c r="G1156" s="79">
        <v>2</v>
      </c>
      <c r="H1156" s="79">
        <v>604</v>
      </c>
    </row>
    <row r="1157" spans="2:13" x14ac:dyDescent="0.25">
      <c r="B1157" s="79">
        <v>162</v>
      </c>
      <c r="C1157" s="79">
        <v>1812</v>
      </c>
      <c r="D1157" s="115" t="s">
        <v>709</v>
      </c>
      <c r="E1157" s="116"/>
      <c r="F1157" s="83" t="s">
        <v>67</v>
      </c>
      <c r="G1157" s="79">
        <v>1</v>
      </c>
      <c r="H1157" s="79">
        <v>270</v>
      </c>
    </row>
    <row r="1158" spans="2:13" x14ac:dyDescent="0.25">
      <c r="B1158" s="79">
        <v>163</v>
      </c>
      <c r="C1158" s="79">
        <v>1812</v>
      </c>
      <c r="D1158" s="115" t="s">
        <v>708</v>
      </c>
      <c r="E1158" s="116"/>
      <c r="F1158" s="83" t="s">
        <v>67</v>
      </c>
      <c r="G1158" s="79">
        <v>1</v>
      </c>
      <c r="H1158" s="79">
        <v>180</v>
      </c>
      <c r="I1158" s="8"/>
      <c r="J1158" s="8"/>
      <c r="K1158" s="8"/>
      <c r="L1158" s="8"/>
      <c r="M1158" s="8"/>
    </row>
    <row r="1159" spans="2:13" x14ac:dyDescent="0.25">
      <c r="B1159" s="79">
        <v>164</v>
      </c>
      <c r="C1159" s="79">
        <v>1812</v>
      </c>
      <c r="D1159" s="115" t="s">
        <v>890</v>
      </c>
      <c r="E1159" s="116"/>
      <c r="F1159" s="83" t="s">
        <v>67</v>
      </c>
      <c r="G1159" s="79">
        <v>3</v>
      </c>
      <c r="H1159" s="79">
        <v>264</v>
      </c>
      <c r="I1159" s="8"/>
      <c r="J1159" s="8"/>
      <c r="K1159" s="8"/>
      <c r="L1159" s="8"/>
      <c r="M1159" s="8"/>
    </row>
    <row r="1160" spans="2:13" x14ac:dyDescent="0.25">
      <c r="B1160" s="79">
        <v>165</v>
      </c>
      <c r="C1160" s="79">
        <v>1812</v>
      </c>
      <c r="D1160" s="115" t="s">
        <v>891</v>
      </c>
      <c r="E1160" s="116"/>
      <c r="F1160" s="83" t="s">
        <v>67</v>
      </c>
      <c r="G1160" s="79">
        <v>6</v>
      </c>
      <c r="H1160" s="79">
        <v>2400</v>
      </c>
      <c r="I1160" s="8"/>
      <c r="J1160" s="8"/>
      <c r="K1160" s="8"/>
      <c r="L1160" s="8"/>
      <c r="M1160" s="8"/>
    </row>
    <row r="1161" spans="2:13" x14ac:dyDescent="0.25">
      <c r="B1161" s="79">
        <v>166</v>
      </c>
      <c r="C1161" s="79">
        <v>1812</v>
      </c>
      <c r="D1161" s="115" t="s">
        <v>892</v>
      </c>
      <c r="E1161" s="116"/>
      <c r="F1161" s="83" t="s">
        <v>67</v>
      </c>
      <c r="G1161" s="79">
        <v>30</v>
      </c>
      <c r="H1161" s="79">
        <v>900</v>
      </c>
      <c r="I1161" s="8"/>
      <c r="J1161" s="8"/>
      <c r="K1161" s="8"/>
      <c r="L1161" s="8"/>
      <c r="M1161" s="8"/>
    </row>
    <row r="1162" spans="2:13" x14ac:dyDescent="0.25">
      <c r="B1162" s="79">
        <v>167</v>
      </c>
      <c r="C1162" s="79">
        <v>1812</v>
      </c>
      <c r="D1162" s="115" t="s">
        <v>893</v>
      </c>
      <c r="E1162" s="116"/>
      <c r="F1162" s="83" t="s">
        <v>67</v>
      </c>
      <c r="G1162" s="79">
        <v>35</v>
      </c>
      <c r="H1162" s="79">
        <v>1015</v>
      </c>
      <c r="I1162" s="8"/>
      <c r="J1162" s="8"/>
      <c r="K1162" s="8"/>
      <c r="L1162" s="8"/>
      <c r="M1162" s="8"/>
    </row>
    <row r="1163" spans="2:13" x14ac:dyDescent="0.25">
      <c r="B1163" s="79">
        <v>168</v>
      </c>
      <c r="C1163" s="79">
        <v>1812</v>
      </c>
      <c r="D1163" s="115" t="s">
        <v>894</v>
      </c>
      <c r="E1163" s="116"/>
      <c r="F1163" s="83" t="s">
        <v>67</v>
      </c>
      <c r="G1163" s="79">
        <v>2</v>
      </c>
      <c r="H1163" s="79">
        <v>90</v>
      </c>
    </row>
    <row r="1164" spans="2:13" x14ac:dyDescent="0.25">
      <c r="B1164" s="79">
        <v>169</v>
      </c>
      <c r="C1164" s="79">
        <v>1812</v>
      </c>
      <c r="D1164" s="115" t="s">
        <v>895</v>
      </c>
      <c r="E1164" s="116"/>
      <c r="F1164" s="83" t="s">
        <v>67</v>
      </c>
      <c r="G1164" s="79">
        <v>5</v>
      </c>
      <c r="H1164" s="79">
        <v>255</v>
      </c>
    </row>
    <row r="1165" spans="2:13" x14ac:dyDescent="0.25">
      <c r="B1165" s="79">
        <v>170</v>
      </c>
      <c r="C1165" s="79">
        <v>1812</v>
      </c>
      <c r="D1165" s="115" t="s">
        <v>896</v>
      </c>
      <c r="E1165" s="116"/>
      <c r="F1165" s="83" t="s">
        <v>67</v>
      </c>
      <c r="G1165" s="79">
        <v>1</v>
      </c>
      <c r="H1165" s="79">
        <v>237</v>
      </c>
    </row>
    <row r="1166" spans="2:13" x14ac:dyDescent="0.25">
      <c r="B1166" s="79">
        <v>171</v>
      </c>
      <c r="C1166" s="79">
        <v>1812</v>
      </c>
      <c r="D1166" s="115" t="s">
        <v>897</v>
      </c>
      <c r="E1166" s="116"/>
      <c r="F1166" s="83" t="s">
        <v>67</v>
      </c>
      <c r="G1166" s="79">
        <v>1</v>
      </c>
      <c r="H1166" s="79">
        <v>257</v>
      </c>
    </row>
    <row r="1167" spans="2:13" x14ac:dyDescent="0.25">
      <c r="B1167" s="79">
        <v>172</v>
      </c>
      <c r="C1167" s="79">
        <v>1812</v>
      </c>
      <c r="D1167" s="115" t="s">
        <v>898</v>
      </c>
      <c r="E1167" s="116"/>
      <c r="F1167" s="83" t="s">
        <v>67</v>
      </c>
      <c r="G1167" s="79">
        <v>30</v>
      </c>
      <c r="H1167" s="79">
        <v>480</v>
      </c>
    </row>
    <row r="1168" spans="2:13" ht="15" hidden="1" customHeight="1" x14ac:dyDescent="0.25">
      <c r="B1168" s="79"/>
      <c r="C1168" s="79"/>
      <c r="D1168" s="115" t="s">
        <v>766</v>
      </c>
      <c r="E1168" s="116"/>
      <c r="F1168" s="83"/>
      <c r="G1168" s="79"/>
      <c r="H1168" s="84">
        <f>SUM(H1125:H1167)</f>
        <v>12071.25</v>
      </c>
    </row>
    <row r="1169" spans="2:8" hidden="1" x14ac:dyDescent="0.25">
      <c r="B1169" s="95"/>
      <c r="C1169" s="95"/>
      <c r="D1169" s="96"/>
      <c r="E1169" s="96"/>
      <c r="F1169" s="96"/>
      <c r="G1169" s="95"/>
      <c r="H1169" s="97"/>
    </row>
    <row r="1170" spans="2:8" hidden="1" x14ac:dyDescent="0.25">
      <c r="B1170" s="95"/>
      <c r="C1170" s="95"/>
      <c r="D1170" s="96"/>
      <c r="E1170" s="96"/>
      <c r="F1170" s="96"/>
      <c r="G1170" s="95"/>
      <c r="H1170" s="97"/>
    </row>
    <row r="1171" spans="2:8" hidden="1" x14ac:dyDescent="0.25">
      <c r="B1171" s="95"/>
      <c r="C1171" s="95"/>
      <c r="D1171" s="96"/>
      <c r="E1171" s="96"/>
      <c r="F1171" s="96"/>
      <c r="G1171" s="95"/>
      <c r="H1171" s="97"/>
    </row>
    <row r="1172" spans="2:8" hidden="1" x14ac:dyDescent="0.25">
      <c r="B1172" s="95"/>
      <c r="C1172" s="95"/>
      <c r="D1172" s="96"/>
      <c r="E1172" s="96"/>
      <c r="F1172" s="96"/>
      <c r="G1172" s="95"/>
      <c r="H1172" s="97"/>
    </row>
    <row r="1173" spans="2:8" hidden="1" x14ac:dyDescent="0.25">
      <c r="B1173" s="95"/>
      <c r="C1173" s="95"/>
      <c r="D1173" s="96"/>
      <c r="E1173" s="96"/>
      <c r="F1173" s="96"/>
      <c r="G1173" s="95"/>
      <c r="H1173" s="97"/>
    </row>
    <row r="1174" spans="2:8" hidden="1" x14ac:dyDescent="0.25">
      <c r="B1174" s="95"/>
      <c r="C1174" s="95"/>
      <c r="D1174" s="96"/>
      <c r="E1174" s="96"/>
      <c r="F1174" s="96"/>
      <c r="G1174" s="95"/>
      <c r="H1174" s="97"/>
    </row>
    <row r="1175" spans="2:8" hidden="1" x14ac:dyDescent="0.25">
      <c r="B1175" s="90"/>
      <c r="C1175" s="90"/>
      <c r="D1175" s="90"/>
      <c r="E1175" s="90"/>
      <c r="F1175" s="90"/>
      <c r="G1175" s="90"/>
      <c r="H1175" s="90"/>
    </row>
    <row r="1176" spans="2:8" hidden="1" x14ac:dyDescent="0.25">
      <c r="B1176" s="79" t="s">
        <v>14</v>
      </c>
      <c r="C1176" s="79" t="s">
        <v>703</v>
      </c>
      <c r="D1176" s="80" t="s">
        <v>704</v>
      </c>
      <c r="E1176" s="81"/>
      <c r="F1176" s="79"/>
      <c r="G1176" s="79" t="s">
        <v>705</v>
      </c>
      <c r="H1176" s="79" t="s">
        <v>706</v>
      </c>
    </row>
    <row r="1177" spans="2:8" x14ac:dyDescent="0.25">
      <c r="B1177" s="79">
        <v>173</v>
      </c>
      <c r="C1177" s="79">
        <v>1812</v>
      </c>
      <c r="D1177" s="115" t="s">
        <v>707</v>
      </c>
      <c r="E1177" s="116"/>
      <c r="F1177" s="83" t="s">
        <v>67</v>
      </c>
      <c r="G1177" s="79">
        <v>30</v>
      </c>
      <c r="H1177" s="79">
        <v>450</v>
      </c>
    </row>
    <row r="1178" spans="2:8" x14ac:dyDescent="0.25">
      <c r="B1178" s="79">
        <v>174</v>
      </c>
      <c r="C1178" s="79">
        <v>1812</v>
      </c>
      <c r="D1178" s="115" t="s">
        <v>708</v>
      </c>
      <c r="E1178" s="116"/>
      <c r="F1178" s="83" t="s">
        <v>67</v>
      </c>
      <c r="G1178" s="79">
        <v>2</v>
      </c>
      <c r="H1178" s="79">
        <v>450</v>
      </c>
    </row>
    <row r="1179" spans="2:8" x14ac:dyDescent="0.25">
      <c r="B1179" s="79">
        <v>175</v>
      </c>
      <c r="C1179" s="79">
        <v>1812</v>
      </c>
      <c r="D1179" s="115" t="s">
        <v>709</v>
      </c>
      <c r="E1179" s="116"/>
      <c r="F1179" s="83" t="s">
        <v>67</v>
      </c>
      <c r="G1179" s="79">
        <v>2</v>
      </c>
      <c r="H1179" s="79">
        <v>530</v>
      </c>
    </row>
    <row r="1180" spans="2:8" x14ac:dyDescent="0.25">
      <c r="B1180" s="79">
        <v>176</v>
      </c>
      <c r="C1180" s="79">
        <v>1812</v>
      </c>
      <c r="D1180" s="115" t="s">
        <v>710</v>
      </c>
      <c r="E1180" s="116"/>
      <c r="F1180" s="83" t="s">
        <v>67</v>
      </c>
      <c r="G1180" s="79">
        <v>1</v>
      </c>
      <c r="H1180" s="79">
        <v>1300</v>
      </c>
    </row>
    <row r="1181" spans="2:8" x14ac:dyDescent="0.25">
      <c r="B1181" s="79">
        <v>177</v>
      </c>
      <c r="C1181" s="79">
        <v>1812</v>
      </c>
      <c r="D1181" s="115" t="s">
        <v>711</v>
      </c>
      <c r="E1181" s="116"/>
      <c r="F1181" s="83" t="s">
        <v>67</v>
      </c>
      <c r="G1181" s="79">
        <v>1</v>
      </c>
      <c r="H1181" s="79">
        <v>266</v>
      </c>
    </row>
    <row r="1182" spans="2:8" x14ac:dyDescent="0.25">
      <c r="B1182" s="79">
        <v>178</v>
      </c>
      <c r="C1182" s="79">
        <v>1812</v>
      </c>
      <c r="D1182" s="115" t="s">
        <v>712</v>
      </c>
      <c r="E1182" s="116"/>
      <c r="F1182" s="83" t="s">
        <v>67</v>
      </c>
      <c r="G1182" s="79">
        <v>70</v>
      </c>
      <c r="H1182" s="79">
        <v>1400</v>
      </c>
    </row>
    <row r="1183" spans="2:8" x14ac:dyDescent="0.25">
      <c r="B1183" s="79">
        <v>179</v>
      </c>
      <c r="C1183" s="79">
        <v>1812</v>
      </c>
      <c r="D1183" s="115" t="s">
        <v>713</v>
      </c>
      <c r="E1183" s="116"/>
      <c r="F1183" s="83" t="s">
        <v>67</v>
      </c>
      <c r="G1183" s="79">
        <v>10</v>
      </c>
      <c r="H1183" s="79">
        <v>550</v>
      </c>
    </row>
    <row r="1184" spans="2:8" x14ac:dyDescent="0.25">
      <c r="B1184" s="79">
        <v>180</v>
      </c>
      <c r="C1184" s="79">
        <v>1812</v>
      </c>
      <c r="D1184" s="115" t="s">
        <v>714</v>
      </c>
      <c r="E1184" s="116"/>
      <c r="F1184" s="83" t="s">
        <v>67</v>
      </c>
      <c r="G1184" s="79">
        <v>3</v>
      </c>
      <c r="H1184" s="79">
        <v>720</v>
      </c>
    </row>
    <row r="1185" spans="2:8" ht="15" hidden="1" customHeight="1" x14ac:dyDescent="0.25">
      <c r="B1185" s="79"/>
      <c r="C1185" s="79">
        <v>1812</v>
      </c>
      <c r="D1185" s="115" t="s">
        <v>715</v>
      </c>
      <c r="E1185" s="116"/>
      <c r="F1185" s="83"/>
      <c r="G1185" s="79"/>
      <c r="H1185" s="84">
        <f>H1177+H1178+H1179+H1180+H1181+H1182+H1183+H1184</f>
        <v>5666</v>
      </c>
    </row>
    <row r="1186" spans="2:8" ht="15" hidden="1" customHeight="1" x14ac:dyDescent="0.25">
      <c r="B1186" s="79"/>
      <c r="C1186" s="79"/>
      <c r="D1186" s="115"/>
      <c r="E1186" s="116"/>
      <c r="F1186" s="83"/>
      <c r="G1186" s="79"/>
      <c r="H1186" s="79"/>
    </row>
    <row r="1187" spans="2:8" ht="15.75" x14ac:dyDescent="0.25">
      <c r="B1187" s="79"/>
      <c r="C1187" s="85">
        <v>1812</v>
      </c>
      <c r="D1187" s="110" t="s">
        <v>716</v>
      </c>
      <c r="E1187" s="111"/>
      <c r="F1187" s="86"/>
      <c r="G1187" s="84"/>
      <c r="H1187" s="85">
        <f>H1017+H1064+H1116+H1168+H1185</f>
        <v>67426.67</v>
      </c>
    </row>
    <row r="1188" spans="2:8" ht="15" hidden="1" customHeight="1" x14ac:dyDescent="0.25">
      <c r="B1188" s="79"/>
      <c r="C1188" s="79"/>
      <c r="D1188" s="115"/>
      <c r="E1188" s="116"/>
      <c r="F1188" s="83"/>
      <c r="G1188" s="79"/>
      <c r="H1188" s="79"/>
    </row>
    <row r="1189" spans="2:8" x14ac:dyDescent="0.25">
      <c r="B1189" s="112"/>
      <c r="C1189" s="113"/>
      <c r="D1189" s="113"/>
      <c r="E1189" s="113"/>
      <c r="F1189" s="113"/>
      <c r="G1189" s="113"/>
      <c r="H1189" s="114"/>
    </row>
    <row r="1190" spans="2:8" ht="15.75" x14ac:dyDescent="0.25">
      <c r="B1190" s="79">
        <v>1</v>
      </c>
      <c r="C1190" s="87">
        <v>1512</v>
      </c>
      <c r="D1190" s="112" t="s">
        <v>717</v>
      </c>
      <c r="E1190" s="114"/>
      <c r="F1190" s="83" t="s">
        <v>67</v>
      </c>
      <c r="G1190" s="79">
        <v>5</v>
      </c>
      <c r="H1190" s="88">
        <v>25</v>
      </c>
    </row>
    <row r="1191" spans="2:8" x14ac:dyDescent="0.25">
      <c r="B1191" s="79">
        <v>2</v>
      </c>
      <c r="C1191" s="87">
        <v>1512</v>
      </c>
      <c r="D1191" s="115" t="s">
        <v>718</v>
      </c>
      <c r="E1191" s="116"/>
      <c r="F1191" s="83" t="s">
        <v>67</v>
      </c>
      <c r="G1191" s="79">
        <v>40</v>
      </c>
      <c r="H1191" s="79">
        <v>200</v>
      </c>
    </row>
    <row r="1192" spans="2:8" x14ac:dyDescent="0.25">
      <c r="B1192" s="79">
        <v>3</v>
      </c>
      <c r="C1192" s="87">
        <v>1512</v>
      </c>
      <c r="D1192" s="115" t="s">
        <v>719</v>
      </c>
      <c r="E1192" s="116"/>
      <c r="F1192" s="83" t="s">
        <v>720</v>
      </c>
      <c r="G1192" s="79">
        <v>70</v>
      </c>
      <c r="H1192" s="79">
        <v>371</v>
      </c>
    </row>
    <row r="1193" spans="2:8" x14ac:dyDescent="0.25">
      <c r="B1193" s="79"/>
      <c r="C1193" s="93">
        <v>1512</v>
      </c>
      <c r="D1193" s="110" t="s">
        <v>715</v>
      </c>
      <c r="E1193" s="111"/>
      <c r="F1193" s="86"/>
      <c r="G1193" s="84"/>
      <c r="H1193" s="89">
        <f>H1190+H1191+H1192</f>
        <v>596</v>
      </c>
    </row>
    <row r="1194" spans="2:8" x14ac:dyDescent="0.25">
      <c r="B1194" s="112"/>
      <c r="C1194" s="113"/>
      <c r="D1194" s="113"/>
      <c r="E1194" s="113"/>
      <c r="F1194" s="113"/>
      <c r="G1194" s="113"/>
      <c r="H1194" s="114"/>
    </row>
    <row r="1195" spans="2:8" x14ac:dyDescent="0.25">
      <c r="B1195" s="79">
        <v>1</v>
      </c>
      <c r="C1195" s="79">
        <v>1511</v>
      </c>
      <c r="D1195" s="112" t="s">
        <v>721</v>
      </c>
      <c r="E1195" s="114"/>
      <c r="F1195" s="83" t="s">
        <v>722</v>
      </c>
      <c r="G1195" s="79">
        <v>45.615000000000002</v>
      </c>
      <c r="H1195" s="79">
        <v>1847.41</v>
      </c>
    </row>
    <row r="1196" spans="2:8" x14ac:dyDescent="0.25">
      <c r="B1196" s="79">
        <v>2</v>
      </c>
      <c r="C1196" s="79">
        <v>1511</v>
      </c>
      <c r="D1196" s="115" t="s">
        <v>723</v>
      </c>
      <c r="E1196" s="116"/>
      <c r="F1196" s="83" t="s">
        <v>722</v>
      </c>
      <c r="G1196" s="79">
        <v>20.83</v>
      </c>
      <c r="H1196" s="79">
        <v>304.12</v>
      </c>
    </row>
    <row r="1197" spans="2:8" x14ac:dyDescent="0.25">
      <c r="B1197" s="79">
        <v>3</v>
      </c>
      <c r="C1197" s="79">
        <v>1511</v>
      </c>
      <c r="D1197" s="115" t="s">
        <v>724</v>
      </c>
      <c r="E1197" s="116"/>
      <c r="F1197" s="83" t="s">
        <v>722</v>
      </c>
      <c r="G1197" s="79">
        <v>36.58</v>
      </c>
      <c r="H1197" s="79">
        <v>1210.8900000000001</v>
      </c>
    </row>
    <row r="1198" spans="2:8" x14ac:dyDescent="0.25">
      <c r="B1198" s="79">
        <v>4</v>
      </c>
      <c r="C1198" s="79">
        <v>1511</v>
      </c>
      <c r="D1198" s="115" t="s">
        <v>725</v>
      </c>
      <c r="E1198" s="116"/>
      <c r="F1198" s="83" t="s">
        <v>722</v>
      </c>
      <c r="G1198" s="79">
        <v>27.96</v>
      </c>
      <c r="H1198" s="79">
        <v>291.51</v>
      </c>
    </row>
    <row r="1199" spans="2:8" x14ac:dyDescent="0.25">
      <c r="B1199" s="79">
        <v>5</v>
      </c>
      <c r="C1199" s="79">
        <v>1511</v>
      </c>
      <c r="D1199" s="115" t="s">
        <v>726</v>
      </c>
      <c r="E1199" s="116"/>
      <c r="F1199" s="83" t="s">
        <v>722</v>
      </c>
      <c r="G1199" s="79">
        <v>17.62</v>
      </c>
      <c r="H1199" s="79">
        <v>227.2</v>
      </c>
    </row>
    <row r="1200" spans="2:8" x14ac:dyDescent="0.25">
      <c r="B1200" s="79">
        <v>6</v>
      </c>
      <c r="C1200" s="79">
        <v>1511</v>
      </c>
      <c r="D1200" s="115" t="s">
        <v>727</v>
      </c>
      <c r="E1200" s="116"/>
      <c r="F1200" s="83" t="s">
        <v>722</v>
      </c>
      <c r="G1200" s="79">
        <v>12.68</v>
      </c>
      <c r="H1200" s="79">
        <v>133.38999999999999</v>
      </c>
    </row>
    <row r="1201" spans="2:8" x14ac:dyDescent="0.25">
      <c r="B1201" s="79">
        <v>7</v>
      </c>
      <c r="C1201" s="79">
        <v>1511</v>
      </c>
      <c r="D1201" s="115" t="s">
        <v>728</v>
      </c>
      <c r="E1201" s="116"/>
      <c r="F1201" s="83" t="s">
        <v>722</v>
      </c>
      <c r="G1201" s="79">
        <v>32.08</v>
      </c>
      <c r="H1201" s="79">
        <v>399.11</v>
      </c>
    </row>
    <row r="1202" spans="2:8" x14ac:dyDescent="0.25">
      <c r="B1202" s="79">
        <v>8</v>
      </c>
      <c r="C1202" s="79">
        <v>1511</v>
      </c>
      <c r="D1202" s="115" t="s">
        <v>729</v>
      </c>
      <c r="E1202" s="116"/>
      <c r="F1202" s="83" t="s">
        <v>722</v>
      </c>
      <c r="G1202" s="79">
        <v>37.520000000000003</v>
      </c>
      <c r="H1202" s="79">
        <v>694.12</v>
      </c>
    </row>
    <row r="1203" spans="2:8" x14ac:dyDescent="0.25">
      <c r="B1203" s="79">
        <v>9</v>
      </c>
      <c r="C1203" s="79">
        <v>1511</v>
      </c>
      <c r="D1203" s="115" t="s">
        <v>730</v>
      </c>
      <c r="E1203" s="116"/>
      <c r="F1203" s="83" t="s">
        <v>722</v>
      </c>
      <c r="G1203" s="79">
        <v>10.494999999999999</v>
      </c>
      <c r="H1203" s="79">
        <v>89.21</v>
      </c>
    </row>
    <row r="1204" spans="2:8" x14ac:dyDescent="0.25">
      <c r="B1204" s="79">
        <v>10</v>
      </c>
      <c r="C1204" s="79">
        <v>1511</v>
      </c>
      <c r="D1204" s="115" t="s">
        <v>731</v>
      </c>
      <c r="E1204" s="116"/>
      <c r="F1204" s="83" t="s">
        <v>722</v>
      </c>
      <c r="G1204" s="79">
        <v>22.98</v>
      </c>
      <c r="H1204" s="79">
        <v>404.93</v>
      </c>
    </row>
    <row r="1205" spans="2:8" x14ac:dyDescent="0.25">
      <c r="B1205" s="79">
        <v>11</v>
      </c>
      <c r="C1205" s="79">
        <v>1511</v>
      </c>
      <c r="D1205" s="115" t="s">
        <v>732</v>
      </c>
      <c r="E1205" s="116"/>
      <c r="F1205" s="83" t="s">
        <v>722</v>
      </c>
      <c r="G1205" s="79">
        <v>16.625</v>
      </c>
      <c r="H1205" s="79">
        <v>274.31</v>
      </c>
    </row>
    <row r="1206" spans="2:8" x14ac:dyDescent="0.25">
      <c r="B1206" s="79">
        <v>12</v>
      </c>
      <c r="C1206" s="79">
        <v>1511</v>
      </c>
      <c r="D1206" s="115" t="s">
        <v>733</v>
      </c>
      <c r="E1206" s="116"/>
      <c r="F1206" s="83" t="s">
        <v>722</v>
      </c>
      <c r="G1206" s="79">
        <v>56.28</v>
      </c>
      <c r="H1206" s="79">
        <v>529.58000000000004</v>
      </c>
    </row>
    <row r="1207" spans="2:8" x14ac:dyDescent="0.25">
      <c r="B1207" s="79">
        <v>13</v>
      </c>
      <c r="C1207" s="79">
        <v>1511</v>
      </c>
      <c r="D1207" s="115" t="s">
        <v>734</v>
      </c>
      <c r="E1207" s="116"/>
      <c r="F1207" s="83" t="s">
        <v>722</v>
      </c>
      <c r="G1207" s="79">
        <v>57.66</v>
      </c>
      <c r="H1207" s="79">
        <v>543.08000000000004</v>
      </c>
    </row>
    <row r="1208" spans="2:8" x14ac:dyDescent="0.25">
      <c r="B1208" s="79">
        <v>14</v>
      </c>
      <c r="C1208" s="79">
        <v>1511</v>
      </c>
      <c r="D1208" s="115" t="s">
        <v>735</v>
      </c>
      <c r="E1208" s="116"/>
      <c r="F1208" s="83" t="s">
        <v>722</v>
      </c>
      <c r="G1208" s="79">
        <v>58.08</v>
      </c>
      <c r="H1208" s="79">
        <v>478.26</v>
      </c>
    </row>
    <row r="1209" spans="2:8" x14ac:dyDescent="0.25">
      <c r="B1209" s="79">
        <v>15</v>
      </c>
      <c r="C1209" s="79">
        <v>1511</v>
      </c>
      <c r="D1209" s="115" t="s">
        <v>736</v>
      </c>
      <c r="E1209" s="116"/>
      <c r="F1209" s="83" t="s">
        <v>722</v>
      </c>
      <c r="G1209" s="79">
        <v>57.4</v>
      </c>
      <c r="H1209" s="79">
        <v>568.64</v>
      </c>
    </row>
    <row r="1210" spans="2:8" x14ac:dyDescent="0.25">
      <c r="B1210" s="79">
        <v>16</v>
      </c>
      <c r="C1210" s="79">
        <v>1511</v>
      </c>
      <c r="D1210" s="115" t="s">
        <v>737</v>
      </c>
      <c r="E1210" s="116"/>
      <c r="F1210" s="83" t="s">
        <v>722</v>
      </c>
      <c r="G1210" s="79">
        <v>32.119999999999997</v>
      </c>
      <c r="H1210" s="79">
        <v>1396.7</v>
      </c>
    </row>
    <row r="1211" spans="2:8" x14ac:dyDescent="0.25">
      <c r="B1211" s="79">
        <v>17</v>
      </c>
      <c r="C1211" s="79">
        <v>1511</v>
      </c>
      <c r="D1211" s="115" t="s">
        <v>738</v>
      </c>
      <c r="E1211" s="116"/>
      <c r="F1211" s="83" t="s">
        <v>67</v>
      </c>
      <c r="G1211" s="79">
        <v>14</v>
      </c>
      <c r="H1211" s="79">
        <v>37.799999999999997</v>
      </c>
    </row>
    <row r="1212" spans="2:8" x14ac:dyDescent="0.25">
      <c r="B1212" s="79">
        <v>18</v>
      </c>
      <c r="C1212" s="79">
        <v>1511</v>
      </c>
      <c r="D1212" s="115" t="s">
        <v>739</v>
      </c>
      <c r="E1212" s="116"/>
      <c r="F1212" s="83" t="s">
        <v>722</v>
      </c>
      <c r="G1212" s="79">
        <v>1.45</v>
      </c>
      <c r="H1212" s="79">
        <v>211.7</v>
      </c>
    </row>
    <row r="1213" spans="2:8" x14ac:dyDescent="0.25">
      <c r="B1213" s="79">
        <v>19</v>
      </c>
      <c r="C1213" s="79">
        <v>1511</v>
      </c>
      <c r="D1213" s="115" t="s">
        <v>740</v>
      </c>
      <c r="E1213" s="116"/>
      <c r="F1213" s="83" t="s">
        <v>722</v>
      </c>
      <c r="G1213" s="79">
        <v>1.198</v>
      </c>
      <c r="H1213" s="79">
        <v>369.27</v>
      </c>
    </row>
    <row r="1214" spans="2:8" x14ac:dyDescent="0.25">
      <c r="B1214" s="79">
        <v>20</v>
      </c>
      <c r="C1214" s="79">
        <v>1511</v>
      </c>
      <c r="D1214" s="115" t="s">
        <v>741</v>
      </c>
      <c r="E1214" s="116"/>
      <c r="F1214" s="83" t="s">
        <v>722</v>
      </c>
      <c r="G1214" s="79">
        <v>1.35</v>
      </c>
      <c r="H1214" s="79">
        <v>334.8</v>
      </c>
    </row>
    <row r="1215" spans="2:8" x14ac:dyDescent="0.25">
      <c r="B1215" s="79">
        <v>21</v>
      </c>
      <c r="C1215" s="79">
        <v>1511</v>
      </c>
      <c r="D1215" s="115" t="s">
        <v>742</v>
      </c>
      <c r="E1215" s="116"/>
      <c r="F1215" s="83" t="s">
        <v>722</v>
      </c>
      <c r="G1215" s="79">
        <v>131.88</v>
      </c>
      <c r="H1215" s="79">
        <v>2439.7800000000002</v>
      </c>
    </row>
    <row r="1216" spans="2:8" x14ac:dyDescent="0.25">
      <c r="B1216" s="79">
        <v>22</v>
      </c>
      <c r="C1216" s="79">
        <v>1511</v>
      </c>
      <c r="D1216" s="115" t="s">
        <v>743</v>
      </c>
      <c r="E1216" s="116"/>
      <c r="F1216" s="83" t="s">
        <v>722</v>
      </c>
      <c r="G1216" s="79">
        <v>85.4</v>
      </c>
      <c r="H1216" s="79">
        <v>879.63</v>
      </c>
    </row>
    <row r="1217" spans="2:8" x14ac:dyDescent="0.25">
      <c r="B1217" s="79">
        <v>23</v>
      </c>
      <c r="C1217" s="79">
        <v>1511</v>
      </c>
      <c r="D1217" s="115" t="s">
        <v>744</v>
      </c>
      <c r="E1217" s="116"/>
      <c r="F1217" s="83" t="s">
        <v>722</v>
      </c>
      <c r="G1217" s="79">
        <v>53.7</v>
      </c>
      <c r="H1217" s="79">
        <v>939.75</v>
      </c>
    </row>
    <row r="1218" spans="2:8" x14ac:dyDescent="0.25">
      <c r="B1218" s="79">
        <v>24</v>
      </c>
      <c r="C1218" s="79">
        <v>1511</v>
      </c>
      <c r="D1218" s="115" t="s">
        <v>745</v>
      </c>
      <c r="E1218" s="116"/>
      <c r="F1218" s="83" t="s">
        <v>722</v>
      </c>
      <c r="G1218" s="79">
        <v>3.99</v>
      </c>
      <c r="H1218" s="79">
        <v>538.65</v>
      </c>
    </row>
    <row r="1219" spans="2:8" x14ac:dyDescent="0.25">
      <c r="B1219" s="79">
        <v>25</v>
      </c>
      <c r="C1219" s="79">
        <v>1511</v>
      </c>
      <c r="D1219" s="115" t="s">
        <v>746</v>
      </c>
      <c r="E1219" s="116"/>
      <c r="F1219" s="83" t="s">
        <v>722</v>
      </c>
      <c r="G1219" s="79">
        <v>7.9</v>
      </c>
      <c r="H1219" s="79">
        <v>695.2</v>
      </c>
    </row>
    <row r="1220" spans="2:8" x14ac:dyDescent="0.25">
      <c r="B1220" s="79">
        <v>26</v>
      </c>
      <c r="C1220" s="79">
        <v>1511</v>
      </c>
      <c r="D1220" s="115" t="s">
        <v>747</v>
      </c>
      <c r="E1220" s="116"/>
      <c r="F1220" s="83" t="s">
        <v>722</v>
      </c>
      <c r="G1220" s="79">
        <v>1.94</v>
      </c>
      <c r="H1220" s="79">
        <v>93.12</v>
      </c>
    </row>
    <row r="1221" spans="2:8" hidden="1" x14ac:dyDescent="0.25">
      <c r="B1221" s="90"/>
      <c r="C1221" s="90"/>
      <c r="D1221" s="90"/>
      <c r="E1221" s="90"/>
      <c r="F1221" s="90"/>
      <c r="G1221" s="90"/>
      <c r="H1221" s="90"/>
    </row>
    <row r="1222" spans="2:8" hidden="1" x14ac:dyDescent="0.25">
      <c r="B1222" s="90"/>
      <c r="C1222" s="90"/>
      <c r="D1222" s="90"/>
      <c r="E1222" s="90"/>
      <c r="F1222" s="90"/>
      <c r="G1222" s="90"/>
      <c r="H1222" s="90"/>
    </row>
    <row r="1223" spans="2:8" hidden="1" x14ac:dyDescent="0.25">
      <c r="B1223" s="90"/>
      <c r="C1223" s="90"/>
      <c r="D1223" s="90"/>
      <c r="E1223" s="90"/>
      <c r="F1223" s="90"/>
      <c r="G1223" s="90"/>
      <c r="H1223" s="90"/>
    </row>
    <row r="1224" spans="2:8" hidden="1" x14ac:dyDescent="0.25">
      <c r="B1224" s="90"/>
      <c r="C1224" s="90"/>
      <c r="D1224" s="90"/>
      <c r="E1224" s="90"/>
      <c r="F1224" s="90"/>
      <c r="G1224" s="90"/>
      <c r="H1224" s="90"/>
    </row>
    <row r="1225" spans="2:8" hidden="1" x14ac:dyDescent="0.25">
      <c r="B1225" s="90"/>
      <c r="C1225" s="90"/>
      <c r="D1225" s="90"/>
      <c r="E1225" s="90"/>
      <c r="F1225" s="90"/>
      <c r="G1225" s="90"/>
      <c r="H1225" s="90"/>
    </row>
    <row r="1226" spans="2:8" hidden="1" x14ac:dyDescent="0.25">
      <c r="B1226" s="90"/>
      <c r="C1226" s="90"/>
      <c r="D1226" s="90"/>
      <c r="E1226" s="90"/>
      <c r="F1226" s="90"/>
      <c r="G1226" s="90"/>
      <c r="H1226" s="90"/>
    </row>
    <row r="1227" spans="2:8" hidden="1" x14ac:dyDescent="0.25">
      <c r="B1227" s="90"/>
      <c r="C1227" s="90"/>
      <c r="D1227" s="90"/>
      <c r="E1227" s="90"/>
      <c r="F1227" s="90"/>
      <c r="G1227" s="90"/>
      <c r="H1227" s="90"/>
    </row>
    <row r="1228" spans="2:8" hidden="1" x14ac:dyDescent="0.25">
      <c r="B1228" s="79" t="s">
        <v>14</v>
      </c>
      <c r="C1228" s="79" t="s">
        <v>703</v>
      </c>
      <c r="D1228" s="80" t="s">
        <v>704</v>
      </c>
      <c r="E1228" s="81"/>
      <c r="F1228" s="79"/>
      <c r="G1228" s="79" t="s">
        <v>705</v>
      </c>
      <c r="H1228" s="79" t="s">
        <v>706</v>
      </c>
    </row>
    <row r="1229" spans="2:8" x14ac:dyDescent="0.25">
      <c r="B1229" s="79">
        <v>27</v>
      </c>
      <c r="C1229">
        <v>1511</v>
      </c>
      <c r="D1229" s="115" t="s">
        <v>748</v>
      </c>
      <c r="E1229" s="116"/>
      <c r="F1229" s="83" t="s">
        <v>722</v>
      </c>
      <c r="G1229" s="79">
        <v>28.13</v>
      </c>
      <c r="H1229" s="79">
        <v>3382.35</v>
      </c>
    </row>
    <row r="1230" spans="2:8" x14ac:dyDescent="0.25">
      <c r="B1230" s="79">
        <v>28</v>
      </c>
      <c r="C1230" s="79">
        <v>1511</v>
      </c>
      <c r="D1230" s="115" t="s">
        <v>749</v>
      </c>
      <c r="E1230" s="116"/>
      <c r="F1230" s="83" t="s">
        <v>722</v>
      </c>
      <c r="G1230" s="79">
        <v>2.2999999999999998</v>
      </c>
      <c r="H1230" s="79">
        <v>62.26</v>
      </c>
    </row>
    <row r="1231" spans="2:8" x14ac:dyDescent="0.25">
      <c r="B1231" s="79">
        <v>29</v>
      </c>
      <c r="C1231" s="79">
        <v>1511</v>
      </c>
      <c r="D1231" s="115" t="s">
        <v>750</v>
      </c>
      <c r="E1231" s="116"/>
      <c r="F1231" s="83" t="s">
        <v>722</v>
      </c>
      <c r="G1231" s="79">
        <v>6.62</v>
      </c>
      <c r="H1231" s="79">
        <v>549.21</v>
      </c>
    </row>
    <row r="1232" spans="2:8" x14ac:dyDescent="0.25">
      <c r="B1232" s="79">
        <v>30</v>
      </c>
      <c r="C1232" s="79">
        <v>1511</v>
      </c>
      <c r="D1232" s="115" t="s">
        <v>751</v>
      </c>
      <c r="E1232" s="116"/>
      <c r="F1232" s="83" t="s">
        <v>722</v>
      </c>
      <c r="G1232" s="79">
        <v>27.792000000000002</v>
      </c>
      <c r="H1232" s="79">
        <v>146.32</v>
      </c>
    </row>
    <row r="1233" spans="2:8" x14ac:dyDescent="0.25">
      <c r="B1233" s="79">
        <v>31</v>
      </c>
      <c r="C1233" s="79">
        <v>1511</v>
      </c>
      <c r="D1233" s="115" t="s">
        <v>752</v>
      </c>
      <c r="E1233" s="116"/>
      <c r="F1233" s="83" t="s">
        <v>722</v>
      </c>
      <c r="G1233" s="79">
        <v>16.14</v>
      </c>
      <c r="H1233" s="79">
        <v>511.38</v>
      </c>
    </row>
    <row r="1234" spans="2:8" ht="15.75" x14ac:dyDescent="0.25">
      <c r="B1234" s="79">
        <v>32</v>
      </c>
      <c r="C1234" s="79">
        <v>1511</v>
      </c>
      <c r="D1234" s="110" t="s">
        <v>715</v>
      </c>
      <c r="E1234" s="111"/>
      <c r="F1234" s="86"/>
      <c r="G1234" s="84"/>
      <c r="H1234" s="85">
        <f>H1195+H1196+H1197+H1198+H1199+H1200+H1201+H1202+H1203+H1204+H1205+H1206+H1207+H1208+H1209+H1210+H1211+H1212+H1213+H1214+H1215+H1216+H1217+H1218+H1219+H1220+H1229+H1230+H1231+H1232+H1233</f>
        <v>20583.68</v>
      </c>
    </row>
    <row r="1235" spans="2:8" x14ac:dyDescent="0.25">
      <c r="B1235" s="112"/>
      <c r="C1235" s="113"/>
      <c r="D1235" s="113"/>
      <c r="E1235" s="113"/>
      <c r="F1235" s="113"/>
      <c r="G1235" s="113"/>
      <c r="H1235" s="114"/>
    </row>
    <row r="1236" spans="2:8" x14ac:dyDescent="0.25">
      <c r="B1236" s="79">
        <v>1</v>
      </c>
      <c r="C1236" s="79">
        <v>1514</v>
      </c>
      <c r="D1236" s="115" t="s">
        <v>753</v>
      </c>
      <c r="E1236" s="116"/>
      <c r="F1236" s="83" t="s">
        <v>754</v>
      </c>
      <c r="G1236" s="79">
        <v>0.7</v>
      </c>
      <c r="H1236" s="89">
        <v>49</v>
      </c>
    </row>
    <row r="1237" spans="2:8" x14ac:dyDescent="0.25">
      <c r="B1237" s="79"/>
      <c r="C1237" s="79">
        <v>1514</v>
      </c>
      <c r="D1237" s="110" t="s">
        <v>715</v>
      </c>
      <c r="E1237" s="111"/>
      <c r="F1237" s="83"/>
      <c r="G1237" s="79"/>
      <c r="H1237" s="89">
        <f>SUM(H1236)</f>
        <v>49</v>
      </c>
    </row>
    <row r="1238" spans="2:8" ht="15.75" hidden="1" customHeight="1" x14ac:dyDescent="0.25">
      <c r="B1238" s="79"/>
      <c r="C1238" s="85">
        <v>15</v>
      </c>
      <c r="D1238" s="110" t="s">
        <v>716</v>
      </c>
      <c r="E1238" s="111"/>
      <c r="F1238" s="83"/>
      <c r="G1238" s="79"/>
      <c r="H1238" s="91">
        <f>H1193+H1234+H1236</f>
        <v>21228.68</v>
      </c>
    </row>
    <row r="1239" spans="2:8" x14ac:dyDescent="0.25">
      <c r="G1239" s="14"/>
      <c r="H1239"/>
    </row>
    <row r="1240" spans="2:8" ht="96.75" customHeight="1" x14ac:dyDescent="0.25">
      <c r="B1240" s="105" t="s">
        <v>899</v>
      </c>
      <c r="C1240" s="105" t="s">
        <v>900</v>
      </c>
      <c r="D1240" s="105" t="s">
        <v>901</v>
      </c>
      <c r="E1240" s="105" t="s">
        <v>902</v>
      </c>
      <c r="F1240" s="105" t="s">
        <v>903</v>
      </c>
      <c r="G1240" s="14"/>
      <c r="H1240"/>
    </row>
    <row r="1241" spans="2:8" x14ac:dyDescent="0.25">
      <c r="B1241" s="105"/>
      <c r="C1241" s="105"/>
      <c r="D1241" s="105"/>
      <c r="E1241" s="105"/>
      <c r="F1241" s="105"/>
      <c r="G1241" s="14"/>
      <c r="H1241"/>
    </row>
    <row r="1242" spans="2:8" ht="75" x14ac:dyDescent="0.25">
      <c r="B1242" s="100">
        <v>1</v>
      </c>
      <c r="C1242" s="101" t="s">
        <v>904</v>
      </c>
      <c r="D1242" s="101"/>
      <c r="E1242" s="100" t="s">
        <v>905</v>
      </c>
      <c r="F1242" s="101">
        <v>11424.46</v>
      </c>
    </row>
    <row r="1243" spans="2:8" ht="75" x14ac:dyDescent="0.25">
      <c r="B1243" s="100">
        <v>2</v>
      </c>
      <c r="C1243" s="101" t="s">
        <v>904</v>
      </c>
      <c r="D1243" s="101"/>
      <c r="E1243" s="100" t="s">
        <v>905</v>
      </c>
      <c r="F1243" s="101">
        <v>1973.2</v>
      </c>
    </row>
    <row r="1245" spans="2:8" x14ac:dyDescent="0.25">
      <c r="C1245" t="s">
        <v>906</v>
      </c>
    </row>
    <row r="1246" spans="2:8" hidden="1" x14ac:dyDescent="0.25">
      <c r="B1246" s="15" t="s">
        <v>14</v>
      </c>
      <c r="C1246" s="106"/>
      <c r="D1246" s="108" t="s">
        <v>907</v>
      </c>
      <c r="E1246" s="109"/>
    </row>
    <row r="1247" spans="2:8" x14ac:dyDescent="0.25">
      <c r="B1247" s="1" t="s">
        <v>908</v>
      </c>
      <c r="C1247" s="107"/>
      <c r="D1247" s="1" t="s">
        <v>909</v>
      </c>
      <c r="E1247" s="1" t="s">
        <v>910</v>
      </c>
    </row>
    <row r="1248" spans="2:8" x14ac:dyDescent="0.25">
      <c r="B1248" s="102" t="s">
        <v>911</v>
      </c>
      <c r="C1248" s="103"/>
      <c r="D1248" s="103"/>
      <c r="E1248" s="104"/>
    </row>
    <row r="1249" spans="2:5" hidden="1" x14ac:dyDescent="0.25">
      <c r="B1249" s="1">
        <v>1</v>
      </c>
      <c r="C1249" s="1" t="s">
        <v>912</v>
      </c>
      <c r="D1249" s="1"/>
      <c r="E1249" s="1">
        <v>0.7</v>
      </c>
    </row>
    <row r="1250" spans="2:5" hidden="1" x14ac:dyDescent="0.25">
      <c r="B1250" s="1">
        <v>2</v>
      </c>
      <c r="C1250" s="1" t="s">
        <v>913</v>
      </c>
      <c r="D1250" s="1">
        <v>302.98</v>
      </c>
      <c r="E1250" s="1"/>
    </row>
    <row r="1251" spans="2:5" hidden="1" x14ac:dyDescent="0.25">
      <c r="B1251" s="1">
        <v>3</v>
      </c>
      <c r="C1251" s="1" t="s">
        <v>914</v>
      </c>
      <c r="D1251" s="1">
        <v>188.55</v>
      </c>
      <c r="E1251" s="1"/>
    </row>
    <row r="1252" spans="2:5" hidden="1" x14ac:dyDescent="0.25">
      <c r="B1252" s="1">
        <v>4</v>
      </c>
      <c r="C1252" s="1" t="s">
        <v>915</v>
      </c>
      <c r="D1252" s="1">
        <v>68.13</v>
      </c>
      <c r="E1252" s="1"/>
    </row>
    <row r="1253" spans="2:5" hidden="1" x14ac:dyDescent="0.25">
      <c r="B1253" s="1">
        <v>5</v>
      </c>
      <c r="C1253" s="1" t="s">
        <v>916</v>
      </c>
      <c r="D1253" s="1">
        <v>114.59</v>
      </c>
      <c r="E1253" s="1"/>
    </row>
    <row r="1254" spans="2:5" hidden="1" x14ac:dyDescent="0.25">
      <c r="B1254" s="1">
        <v>5</v>
      </c>
      <c r="C1254" s="1" t="s">
        <v>917</v>
      </c>
      <c r="D1254" s="1">
        <v>143.18</v>
      </c>
      <c r="E1254" s="1"/>
    </row>
    <row r="1255" spans="2:5" hidden="1" x14ac:dyDescent="0.25">
      <c r="B1255" s="1">
        <v>6</v>
      </c>
      <c r="C1255" s="1" t="s">
        <v>918</v>
      </c>
      <c r="D1255" s="1">
        <v>83.26</v>
      </c>
      <c r="E1255" s="1"/>
    </row>
    <row r="1256" spans="2:5" hidden="1" x14ac:dyDescent="0.25">
      <c r="B1256" s="1">
        <v>7</v>
      </c>
      <c r="C1256" s="1" t="s">
        <v>919</v>
      </c>
      <c r="D1256" s="1">
        <v>29.19</v>
      </c>
      <c r="E1256" s="1"/>
    </row>
    <row r="1257" spans="2:5" hidden="1" x14ac:dyDescent="0.25">
      <c r="B1257" s="1">
        <v>8</v>
      </c>
      <c r="C1257" s="1" t="s">
        <v>920</v>
      </c>
      <c r="D1257" s="1">
        <v>82.51</v>
      </c>
      <c r="E1257" s="1"/>
    </row>
    <row r="1258" spans="2:5" hidden="1" x14ac:dyDescent="0.25">
      <c r="B1258" s="1">
        <v>9</v>
      </c>
      <c r="C1258" s="1" t="s">
        <v>921</v>
      </c>
      <c r="D1258" s="1"/>
      <c r="E1258" s="1">
        <v>15.03</v>
      </c>
    </row>
    <row r="1259" spans="2:5" hidden="1" x14ac:dyDescent="0.25">
      <c r="B1259" s="1">
        <v>10</v>
      </c>
      <c r="C1259" s="1" t="s">
        <v>922</v>
      </c>
      <c r="D1259" s="1">
        <v>43.64</v>
      </c>
      <c r="E1259" s="1"/>
    </row>
    <row r="1260" spans="2:5" hidden="1" x14ac:dyDescent="0.25">
      <c r="B1260" s="1">
        <v>11</v>
      </c>
      <c r="C1260" s="1" t="s">
        <v>923</v>
      </c>
      <c r="D1260" s="1"/>
      <c r="E1260" s="1">
        <v>0.06</v>
      </c>
    </row>
    <row r="1261" spans="2:5" hidden="1" x14ac:dyDescent="0.25">
      <c r="B1261" s="1">
        <v>12</v>
      </c>
      <c r="C1261" s="1" t="s">
        <v>924</v>
      </c>
      <c r="D1261" s="1">
        <v>111.11</v>
      </c>
      <c r="E1261" s="1"/>
    </row>
    <row r="1262" spans="2:5" hidden="1" x14ac:dyDescent="0.25">
      <c r="B1262" s="1">
        <v>13</v>
      </c>
      <c r="C1262" s="1" t="s">
        <v>925</v>
      </c>
      <c r="D1262" s="1">
        <v>67.62</v>
      </c>
      <c r="E1262" s="1"/>
    </row>
    <row r="1263" spans="2:5" hidden="1" x14ac:dyDescent="0.25">
      <c r="B1263" s="1">
        <v>14</v>
      </c>
      <c r="C1263" s="1" t="s">
        <v>926</v>
      </c>
      <c r="D1263" s="1">
        <v>78.38</v>
      </c>
      <c r="E1263" s="1"/>
    </row>
    <row r="1264" spans="2:5" hidden="1" x14ac:dyDescent="0.25">
      <c r="B1264" s="1">
        <v>15</v>
      </c>
      <c r="C1264" s="1" t="s">
        <v>927</v>
      </c>
      <c r="D1264" s="1"/>
      <c r="E1264" s="1">
        <v>144.72999999999999</v>
      </c>
    </row>
    <row r="1265" spans="2:5" x14ac:dyDescent="0.25">
      <c r="B1265" s="1"/>
      <c r="C1265" s="94" t="s">
        <v>928</v>
      </c>
      <c r="D1265" s="94">
        <f>D1250+D1251+D1252+D1253+D1254+D1255+D1256+D1257+D1258+D1259+D1260+D1261+D1262+D1263</f>
        <v>1313.1400000000003</v>
      </c>
      <c r="E1265" s="94">
        <f>E1249+E1258+E1260+E1264</f>
        <v>160.51999999999998</v>
      </c>
    </row>
    <row r="1266" spans="2:5" x14ac:dyDescent="0.25">
      <c r="B1266" s="1"/>
      <c r="C1266" s="1"/>
      <c r="D1266" s="1"/>
      <c r="E1266" s="1"/>
    </row>
    <row r="1267" spans="2:5" x14ac:dyDescent="0.25">
      <c r="B1267" s="102" t="s">
        <v>929</v>
      </c>
      <c r="C1267" s="103"/>
      <c r="D1267" s="103"/>
      <c r="E1267" s="104"/>
    </row>
    <row r="1268" spans="2:5" hidden="1" x14ac:dyDescent="0.25">
      <c r="B1268" s="1">
        <v>1</v>
      </c>
      <c r="C1268" s="1" t="s">
        <v>930</v>
      </c>
      <c r="D1268" s="1"/>
      <c r="E1268" s="1">
        <v>41.18</v>
      </c>
    </row>
    <row r="1269" spans="2:5" hidden="1" x14ac:dyDescent="0.25">
      <c r="B1269" s="1">
        <v>2</v>
      </c>
      <c r="C1269" s="1" t="s">
        <v>931</v>
      </c>
      <c r="D1269" s="1"/>
      <c r="E1269" s="1">
        <v>0.01</v>
      </c>
    </row>
    <row r="1270" spans="2:5" hidden="1" x14ac:dyDescent="0.25">
      <c r="B1270" s="1">
        <v>3</v>
      </c>
      <c r="C1270" s="1" t="s">
        <v>932</v>
      </c>
      <c r="D1270" s="1">
        <v>67.59</v>
      </c>
      <c r="E1270" s="1"/>
    </row>
    <row r="1271" spans="2:5" hidden="1" x14ac:dyDescent="0.25">
      <c r="B1271" s="1">
        <v>4</v>
      </c>
      <c r="C1271" s="1" t="s">
        <v>933</v>
      </c>
      <c r="D1271" s="1">
        <v>495.71</v>
      </c>
      <c r="E1271" s="1"/>
    </row>
    <row r="1272" spans="2:5" hidden="1" x14ac:dyDescent="0.25">
      <c r="B1272" s="1">
        <v>5</v>
      </c>
      <c r="C1272" s="1" t="s">
        <v>934</v>
      </c>
      <c r="D1272" s="1"/>
      <c r="E1272" s="1">
        <v>45.2</v>
      </c>
    </row>
    <row r="1273" spans="2:5" hidden="1" x14ac:dyDescent="0.25">
      <c r="B1273" s="1">
        <v>6</v>
      </c>
      <c r="C1273" s="1" t="s">
        <v>935</v>
      </c>
      <c r="D1273" s="1">
        <v>18.600000000000001</v>
      </c>
      <c r="E1273" s="1"/>
    </row>
    <row r="1274" spans="2:5" hidden="1" x14ac:dyDescent="0.25">
      <c r="B1274" s="1">
        <v>7</v>
      </c>
      <c r="C1274" s="1" t="s">
        <v>936</v>
      </c>
      <c r="D1274" s="1"/>
      <c r="E1274" s="1">
        <v>43.16</v>
      </c>
    </row>
    <row r="1275" spans="2:5" hidden="1" x14ac:dyDescent="0.25">
      <c r="B1275" s="1">
        <v>8</v>
      </c>
      <c r="C1275" s="1" t="s">
        <v>937</v>
      </c>
      <c r="D1275" s="1"/>
      <c r="E1275" s="1">
        <v>0.01</v>
      </c>
    </row>
    <row r="1276" spans="2:5" hidden="1" x14ac:dyDescent="0.25">
      <c r="B1276" s="1">
        <v>9</v>
      </c>
      <c r="C1276" s="1" t="s">
        <v>938</v>
      </c>
      <c r="D1276" s="1">
        <v>231.67</v>
      </c>
      <c r="E1276" s="1"/>
    </row>
    <row r="1277" spans="2:5" hidden="1" x14ac:dyDescent="0.25">
      <c r="B1277" s="1">
        <v>10</v>
      </c>
      <c r="C1277" s="1" t="s">
        <v>939</v>
      </c>
      <c r="D1277" s="1"/>
      <c r="E1277" s="1">
        <v>0.76</v>
      </c>
    </row>
    <row r="1278" spans="2:5" hidden="1" x14ac:dyDescent="0.25">
      <c r="B1278" s="1">
        <v>11</v>
      </c>
      <c r="C1278" s="1" t="s">
        <v>940</v>
      </c>
      <c r="D1278" s="1">
        <v>23.77</v>
      </c>
      <c r="E1278" s="1"/>
    </row>
    <row r="1279" spans="2:5" hidden="1" x14ac:dyDescent="0.25">
      <c r="B1279" s="1">
        <v>12</v>
      </c>
      <c r="C1279" s="1" t="s">
        <v>941</v>
      </c>
      <c r="D1279" s="1">
        <v>1.27</v>
      </c>
      <c r="E1279" s="1"/>
    </row>
    <row r="1280" spans="2:5" hidden="1" x14ac:dyDescent="0.25">
      <c r="B1280" s="1">
        <v>13</v>
      </c>
      <c r="C1280" s="1" t="s">
        <v>942</v>
      </c>
      <c r="D1280" s="1"/>
      <c r="E1280" s="1">
        <v>97.43</v>
      </c>
    </row>
    <row r="1281" spans="2:5" hidden="1" x14ac:dyDescent="0.25">
      <c r="B1281" s="1">
        <v>14</v>
      </c>
      <c r="C1281" s="1" t="s">
        <v>943</v>
      </c>
      <c r="D1281" s="1">
        <v>8.39</v>
      </c>
      <c r="E1281" s="1"/>
    </row>
    <row r="1282" spans="2:5" hidden="1" x14ac:dyDescent="0.25">
      <c r="B1282" s="1">
        <v>15</v>
      </c>
      <c r="C1282" s="1" t="s">
        <v>944</v>
      </c>
      <c r="D1282" s="1">
        <v>20.88</v>
      </c>
      <c r="E1282" s="1"/>
    </row>
    <row r="1283" spans="2:5" hidden="1" x14ac:dyDescent="0.25">
      <c r="B1283" s="1">
        <v>16</v>
      </c>
      <c r="C1283" s="1" t="s">
        <v>945</v>
      </c>
      <c r="D1283" s="1"/>
      <c r="E1283" s="1">
        <v>0.06</v>
      </c>
    </row>
    <row r="1284" spans="2:5" hidden="1" x14ac:dyDescent="0.25">
      <c r="B1284" s="1">
        <v>17</v>
      </c>
      <c r="C1284" s="1" t="s">
        <v>946</v>
      </c>
      <c r="D1284" s="1"/>
      <c r="E1284" s="1">
        <v>146.77000000000001</v>
      </c>
    </row>
    <row r="1285" spans="2:5" hidden="1" x14ac:dyDescent="0.25">
      <c r="B1285" s="1">
        <v>18</v>
      </c>
      <c r="C1285" s="1" t="s">
        <v>947</v>
      </c>
      <c r="D1285" s="1"/>
      <c r="E1285" s="1">
        <v>0.39</v>
      </c>
    </row>
    <row r="1286" spans="2:5" hidden="1" x14ac:dyDescent="0.25">
      <c r="B1286" s="1">
        <v>19</v>
      </c>
      <c r="C1286" s="1" t="s">
        <v>948</v>
      </c>
      <c r="D1286" s="1">
        <v>13.69</v>
      </c>
      <c r="E1286" s="1"/>
    </row>
    <row r="1287" spans="2:5" hidden="1" x14ac:dyDescent="0.25">
      <c r="B1287" s="1">
        <v>20</v>
      </c>
      <c r="C1287" s="1" t="s">
        <v>949</v>
      </c>
      <c r="D1287" s="1">
        <v>33.090000000000003</v>
      </c>
      <c r="E1287" s="1"/>
    </row>
    <row r="1288" spans="2:5" hidden="1" x14ac:dyDescent="0.25">
      <c r="B1288" s="1">
        <v>21</v>
      </c>
      <c r="C1288" s="1" t="s">
        <v>950</v>
      </c>
      <c r="D1288" s="1">
        <v>36.94</v>
      </c>
      <c r="E1288" s="1"/>
    </row>
    <row r="1289" spans="2:5" hidden="1" x14ac:dyDescent="0.25">
      <c r="B1289" s="1">
        <v>22</v>
      </c>
      <c r="C1289" s="1" t="s">
        <v>951</v>
      </c>
      <c r="D1289" s="1"/>
      <c r="E1289" s="1">
        <v>0.56000000000000005</v>
      </c>
    </row>
    <row r="1290" spans="2:5" hidden="1" x14ac:dyDescent="0.25">
      <c r="B1290" s="1">
        <v>23</v>
      </c>
      <c r="C1290" s="1" t="s">
        <v>952</v>
      </c>
      <c r="D1290" s="1">
        <v>38.08</v>
      </c>
      <c r="E1290" s="1"/>
    </row>
    <row r="1291" spans="2:5" hidden="1" x14ac:dyDescent="0.25">
      <c r="B1291" s="1">
        <v>24</v>
      </c>
      <c r="C1291" s="1" t="s">
        <v>953</v>
      </c>
      <c r="D1291" s="1"/>
      <c r="E1291" s="1">
        <v>74.91</v>
      </c>
    </row>
    <row r="1292" spans="2:5" hidden="1" x14ac:dyDescent="0.25">
      <c r="B1292" s="1">
        <v>25</v>
      </c>
      <c r="C1292" s="1" t="s">
        <v>954</v>
      </c>
      <c r="D1292" s="1">
        <v>17.46</v>
      </c>
      <c r="E1292" s="1"/>
    </row>
    <row r="1293" spans="2:5" hidden="1" x14ac:dyDescent="0.25">
      <c r="B1293" s="1">
        <v>26</v>
      </c>
      <c r="C1293" s="1" t="s">
        <v>955</v>
      </c>
      <c r="D1293" s="1">
        <v>466.85</v>
      </c>
      <c r="E1293" s="1"/>
    </row>
    <row r="1294" spans="2:5" hidden="1" x14ac:dyDescent="0.25">
      <c r="B1294" s="1">
        <v>27</v>
      </c>
      <c r="C1294" s="1" t="s">
        <v>956</v>
      </c>
      <c r="D1294" s="1">
        <v>21.94</v>
      </c>
      <c r="E1294" s="1"/>
    </row>
    <row r="1295" spans="2:5" x14ac:dyDescent="0.25">
      <c r="B1295" s="1"/>
      <c r="C1295" s="94" t="s">
        <v>928</v>
      </c>
      <c r="D1295" s="94">
        <f>D1270+D1271+D1273+D1276+D1278+D1279+D1281+D1282+D1286+D1287+D1288+D1290+D1292+D1293+D1294</f>
        <v>1495.93</v>
      </c>
      <c r="E1295" s="94">
        <f>E1268+E1269+E1272+E1274+E1275+E1277+E1280+E1283+E1284+E1285+E1289+E1291</f>
        <v>450.44000000000005</v>
      </c>
    </row>
    <row r="1296" spans="2:5" x14ac:dyDescent="0.25">
      <c r="B1296" s="1"/>
      <c r="C1296" s="1"/>
      <c r="D1296" s="1"/>
      <c r="E1296" s="1"/>
    </row>
    <row r="1297" spans="2:5" x14ac:dyDescent="0.25">
      <c r="B1297" s="102" t="s">
        <v>957</v>
      </c>
      <c r="C1297" s="103"/>
      <c r="D1297" s="103"/>
      <c r="E1297" s="104"/>
    </row>
    <row r="1298" spans="2:5" hidden="1" x14ac:dyDescent="0.25">
      <c r="B1298" s="1">
        <v>1</v>
      </c>
      <c r="C1298" s="1" t="s">
        <v>958</v>
      </c>
      <c r="D1298" s="1"/>
      <c r="E1298" s="1">
        <v>0.82</v>
      </c>
    </row>
    <row r="1299" spans="2:5" hidden="1" x14ac:dyDescent="0.25">
      <c r="B1299" s="1">
        <v>2</v>
      </c>
      <c r="C1299" s="1" t="s">
        <v>959</v>
      </c>
      <c r="D1299" s="1">
        <v>46.8</v>
      </c>
      <c r="E1299" s="1"/>
    </row>
    <row r="1300" spans="2:5" hidden="1" x14ac:dyDescent="0.25">
      <c r="B1300" s="1">
        <v>3</v>
      </c>
      <c r="C1300" s="1" t="s">
        <v>960</v>
      </c>
      <c r="D1300" s="1"/>
      <c r="E1300" s="1">
        <v>0.22</v>
      </c>
    </row>
    <row r="1301" spans="2:5" hidden="1" x14ac:dyDescent="0.25">
      <c r="B1301" s="1">
        <v>4</v>
      </c>
      <c r="C1301" s="1" t="s">
        <v>961</v>
      </c>
      <c r="D1301" s="1"/>
      <c r="E1301" s="1">
        <v>0.59</v>
      </c>
    </row>
    <row r="1302" spans="2:5" hidden="1" x14ac:dyDescent="0.25">
      <c r="B1302" s="1">
        <v>5</v>
      </c>
      <c r="C1302" s="1" t="s">
        <v>962</v>
      </c>
      <c r="D1302" s="1">
        <v>0.02</v>
      </c>
      <c r="E1302" s="1"/>
    </row>
    <row r="1303" spans="2:5" hidden="1" x14ac:dyDescent="0.25">
      <c r="B1303" s="1">
        <v>6</v>
      </c>
      <c r="C1303" s="1" t="s">
        <v>963</v>
      </c>
      <c r="D1303" s="1"/>
      <c r="E1303" s="1">
        <v>0.37</v>
      </c>
    </row>
    <row r="1304" spans="2:5" hidden="1" x14ac:dyDescent="0.25">
      <c r="B1304" s="1">
        <v>7</v>
      </c>
      <c r="C1304" s="1" t="s">
        <v>964</v>
      </c>
      <c r="D1304" s="1"/>
      <c r="E1304" s="1">
        <v>0.04</v>
      </c>
    </row>
    <row r="1305" spans="2:5" hidden="1" x14ac:dyDescent="0.25">
      <c r="B1305" s="1">
        <v>8</v>
      </c>
      <c r="C1305" s="1" t="s">
        <v>965</v>
      </c>
      <c r="D1305" s="1">
        <v>36.99</v>
      </c>
      <c r="E1305" s="1"/>
    </row>
    <row r="1306" spans="2:5" hidden="1" x14ac:dyDescent="0.25">
      <c r="B1306" s="1">
        <v>9</v>
      </c>
      <c r="C1306" s="1" t="s">
        <v>966</v>
      </c>
      <c r="D1306" s="1"/>
      <c r="E1306" s="1">
        <v>0.05</v>
      </c>
    </row>
    <row r="1307" spans="2:5" hidden="1" x14ac:dyDescent="0.25">
      <c r="B1307" s="1">
        <v>10</v>
      </c>
      <c r="C1307" s="1" t="s">
        <v>967</v>
      </c>
      <c r="D1307" s="1"/>
      <c r="E1307" s="1">
        <v>3.61</v>
      </c>
    </row>
    <row r="1308" spans="2:5" hidden="1" x14ac:dyDescent="0.25">
      <c r="B1308" s="1">
        <v>11</v>
      </c>
      <c r="C1308" s="1" t="s">
        <v>968</v>
      </c>
      <c r="D1308" s="1"/>
      <c r="E1308" s="1">
        <v>10.64</v>
      </c>
    </row>
    <row r="1309" spans="2:5" hidden="1" x14ac:dyDescent="0.25">
      <c r="B1309" s="1">
        <v>12</v>
      </c>
      <c r="C1309" s="1" t="s">
        <v>969</v>
      </c>
      <c r="D1309" s="1"/>
      <c r="E1309" s="1">
        <v>130.65</v>
      </c>
    </row>
    <row r="1310" spans="2:5" hidden="1" x14ac:dyDescent="0.25">
      <c r="B1310" s="1">
        <v>13</v>
      </c>
      <c r="C1310" s="1" t="s">
        <v>970</v>
      </c>
      <c r="D1310" s="1"/>
      <c r="E1310" s="1">
        <v>118.51</v>
      </c>
    </row>
    <row r="1311" spans="2:5" hidden="1" x14ac:dyDescent="0.25">
      <c r="B1311" s="1">
        <v>14</v>
      </c>
      <c r="C1311" s="1" t="s">
        <v>971</v>
      </c>
      <c r="D1311" s="1">
        <v>42.43</v>
      </c>
      <c r="E1311" s="1"/>
    </row>
    <row r="1312" spans="2:5" hidden="1" x14ac:dyDescent="0.25">
      <c r="B1312" s="1">
        <v>15</v>
      </c>
      <c r="C1312" s="1" t="s">
        <v>972</v>
      </c>
      <c r="D1312" s="1"/>
      <c r="E1312" s="1">
        <v>141.85</v>
      </c>
    </row>
    <row r="1313" spans="2:5" hidden="1" x14ac:dyDescent="0.25">
      <c r="B1313" s="1">
        <v>16</v>
      </c>
      <c r="C1313" s="1" t="s">
        <v>973</v>
      </c>
      <c r="D1313" s="1">
        <v>34.36</v>
      </c>
      <c r="E1313" s="1"/>
    </row>
    <row r="1314" spans="2:5" hidden="1" x14ac:dyDescent="0.25">
      <c r="B1314" s="1">
        <v>17</v>
      </c>
      <c r="C1314" s="1" t="s">
        <v>974</v>
      </c>
      <c r="D1314" s="1"/>
      <c r="E1314" s="1">
        <v>142.71</v>
      </c>
    </row>
    <row r="1315" spans="2:5" hidden="1" x14ac:dyDescent="0.25">
      <c r="B1315" s="1">
        <v>18</v>
      </c>
      <c r="C1315" s="1" t="s">
        <v>975</v>
      </c>
      <c r="D1315" s="1"/>
      <c r="E1315" s="1">
        <v>104.11</v>
      </c>
    </row>
    <row r="1316" spans="2:5" hidden="1" x14ac:dyDescent="0.25">
      <c r="B1316" s="1">
        <v>19</v>
      </c>
      <c r="C1316" s="1" t="s">
        <v>976</v>
      </c>
      <c r="D1316" s="1">
        <v>68.78</v>
      </c>
      <c r="E1316" s="1"/>
    </row>
    <row r="1317" spans="2:5" hidden="1" x14ac:dyDescent="0.25">
      <c r="B1317" s="1">
        <v>20</v>
      </c>
      <c r="C1317" s="1" t="s">
        <v>977</v>
      </c>
      <c r="D1317" s="1"/>
      <c r="E1317" s="1">
        <v>14.96</v>
      </c>
    </row>
    <row r="1318" spans="2:5" hidden="1" x14ac:dyDescent="0.25">
      <c r="B1318" s="1">
        <v>21</v>
      </c>
      <c r="C1318" s="1" t="s">
        <v>978</v>
      </c>
      <c r="D1318" s="1">
        <v>75.239999999999995</v>
      </c>
      <c r="E1318" s="1"/>
    </row>
    <row r="1319" spans="2:5" hidden="1" x14ac:dyDescent="0.25">
      <c r="B1319" s="1">
        <v>22</v>
      </c>
      <c r="C1319" s="1" t="s">
        <v>979</v>
      </c>
      <c r="D1319" s="1"/>
      <c r="E1319" s="1">
        <v>0.69</v>
      </c>
    </row>
    <row r="1320" spans="2:5" hidden="1" x14ac:dyDescent="0.25">
      <c r="B1320" s="1">
        <v>23</v>
      </c>
      <c r="C1320" s="1" t="s">
        <v>980</v>
      </c>
      <c r="D1320" s="1"/>
      <c r="E1320" s="1">
        <v>177.1</v>
      </c>
    </row>
    <row r="1321" spans="2:5" hidden="1" x14ac:dyDescent="0.25">
      <c r="B1321" s="1">
        <v>24</v>
      </c>
      <c r="C1321" s="1" t="s">
        <v>981</v>
      </c>
      <c r="D1321" s="1">
        <v>90.35</v>
      </c>
      <c r="E1321" s="1"/>
    </row>
    <row r="1322" spans="2:5" hidden="1" x14ac:dyDescent="0.25">
      <c r="B1322" s="1">
        <v>25</v>
      </c>
      <c r="C1322" s="1" t="s">
        <v>982</v>
      </c>
      <c r="D1322" s="1"/>
      <c r="E1322" s="1">
        <v>119.76</v>
      </c>
    </row>
    <row r="1323" spans="2:5" hidden="1" x14ac:dyDescent="0.25">
      <c r="B1323" s="1">
        <v>26</v>
      </c>
      <c r="C1323" s="1" t="s">
        <v>983</v>
      </c>
      <c r="D1323" s="1"/>
      <c r="E1323" s="1">
        <v>22.21</v>
      </c>
    </row>
    <row r="1324" spans="2:5" hidden="1" x14ac:dyDescent="0.25">
      <c r="B1324" s="1">
        <v>27</v>
      </c>
      <c r="C1324" s="1" t="s">
        <v>984</v>
      </c>
      <c r="D1324" s="1"/>
      <c r="E1324" s="1">
        <v>135.96</v>
      </c>
    </row>
    <row r="1325" spans="2:5" hidden="1" x14ac:dyDescent="0.25">
      <c r="B1325" s="1">
        <v>28</v>
      </c>
      <c r="C1325" s="1" t="s">
        <v>985</v>
      </c>
      <c r="D1325" s="1"/>
      <c r="E1325" s="1">
        <v>53.46</v>
      </c>
    </row>
    <row r="1326" spans="2:5" hidden="1" x14ac:dyDescent="0.25">
      <c r="B1326" s="1">
        <v>29</v>
      </c>
      <c r="C1326" s="1" t="s">
        <v>986</v>
      </c>
      <c r="D1326" s="1"/>
      <c r="E1326" s="1">
        <v>25.53</v>
      </c>
    </row>
    <row r="1327" spans="2:5" hidden="1" x14ac:dyDescent="0.25">
      <c r="B1327" s="1">
        <v>30</v>
      </c>
      <c r="C1327" s="1" t="s">
        <v>987</v>
      </c>
      <c r="D1327" s="1"/>
      <c r="E1327" s="1">
        <v>111.04</v>
      </c>
    </row>
    <row r="1328" spans="2:5" hidden="1" x14ac:dyDescent="0.25">
      <c r="B1328" s="1">
        <v>31</v>
      </c>
      <c r="C1328" s="1" t="s">
        <v>988</v>
      </c>
      <c r="D1328" s="1"/>
      <c r="E1328" s="1">
        <v>103.96</v>
      </c>
    </row>
    <row r="1329" spans="2:5" hidden="1" x14ac:dyDescent="0.25">
      <c r="B1329" s="1">
        <v>32</v>
      </c>
      <c r="C1329" s="1" t="s">
        <v>989</v>
      </c>
      <c r="D1329" s="1"/>
      <c r="E1329" s="1">
        <v>215.32</v>
      </c>
    </row>
    <row r="1330" spans="2:5" hidden="1" x14ac:dyDescent="0.25">
      <c r="B1330" s="1">
        <v>33</v>
      </c>
      <c r="C1330" s="1" t="s">
        <v>990</v>
      </c>
      <c r="D1330" s="1">
        <v>81.86</v>
      </c>
      <c r="E1330" s="1"/>
    </row>
    <row r="1331" spans="2:5" x14ac:dyDescent="0.25">
      <c r="B1331" s="1"/>
      <c r="C1331" s="94" t="s">
        <v>928</v>
      </c>
      <c r="D1331" s="94">
        <f>D1299+D1302+D1305+D1311+D1313+D1316+D1318+D1321+D1330</f>
        <v>476.83000000000004</v>
      </c>
      <c r="E1331" s="94">
        <f>E1298+E1300+E1301+E1303+E1304+E1306+E1307+E1308+E1309+E1310+E1312+E1314+E1315+E1317+E1319+E1320+E1322+E1323+E1324+E1325+E1326+E1327+E1328+E1329</f>
        <v>1634.16</v>
      </c>
    </row>
    <row r="1332" spans="2:5" x14ac:dyDescent="0.25">
      <c r="B1332" s="1"/>
      <c r="C1332" s="1"/>
      <c r="D1332" s="1"/>
      <c r="E1332" s="1"/>
    </row>
    <row r="1333" spans="2:5" x14ac:dyDescent="0.25">
      <c r="B1333" s="1"/>
      <c r="C1333" s="94" t="s">
        <v>991</v>
      </c>
      <c r="D1333" s="94">
        <f>D1265+D1295+D1331</f>
        <v>3285.9000000000005</v>
      </c>
      <c r="E1333" s="94">
        <f>E1265+E1295+E1331</f>
        <v>2245.12</v>
      </c>
    </row>
  </sheetData>
  <mergeCells count="247">
    <mergeCell ref="N6:N7"/>
    <mergeCell ref="I6:M6"/>
    <mergeCell ref="D974:E974"/>
    <mergeCell ref="D975:E975"/>
    <mergeCell ref="D976:E976"/>
    <mergeCell ref="B6:B7"/>
    <mergeCell ref="C6:C7"/>
    <mergeCell ref="D6:D7"/>
    <mergeCell ref="E6:G6"/>
    <mergeCell ref="H6:H7"/>
    <mergeCell ref="D977:E977"/>
    <mergeCell ref="D978:E978"/>
    <mergeCell ref="D979:E979"/>
    <mergeCell ref="D980:E980"/>
    <mergeCell ref="D981:E981"/>
    <mergeCell ref="D1107:E1107"/>
    <mergeCell ref="D1105:E1105"/>
    <mergeCell ref="D1106:E1106"/>
    <mergeCell ref="D1081:E1081"/>
    <mergeCell ref="D1082:E1082"/>
    <mergeCell ref="D1083:E1083"/>
    <mergeCell ref="D1084:E1084"/>
    <mergeCell ref="D1080:E1080"/>
    <mergeCell ref="D1077:E1077"/>
    <mergeCell ref="D1078:E1078"/>
    <mergeCell ref="D1079:E1079"/>
    <mergeCell ref="D1060:E1060"/>
    <mergeCell ref="D1061:E1061"/>
    <mergeCell ref="D1062:E1062"/>
    <mergeCell ref="D1063:E1063"/>
    <mergeCell ref="D987:E987"/>
    <mergeCell ref="D988:E988"/>
    <mergeCell ref="D989:E989"/>
    <mergeCell ref="D990:E990"/>
    <mergeCell ref="D991:E991"/>
    <mergeCell ref="D982:E982"/>
    <mergeCell ref="D983:E983"/>
    <mergeCell ref="D984:E984"/>
    <mergeCell ref="D985:E985"/>
    <mergeCell ref="D986:E986"/>
    <mergeCell ref="D997:E997"/>
    <mergeCell ref="D998:E998"/>
    <mergeCell ref="D999:E999"/>
    <mergeCell ref="D1000:E1000"/>
    <mergeCell ref="D1001:E1001"/>
    <mergeCell ref="D992:E992"/>
    <mergeCell ref="D993:E993"/>
    <mergeCell ref="D994:E994"/>
    <mergeCell ref="D995:E995"/>
    <mergeCell ref="D996:E996"/>
    <mergeCell ref="D1007:E1007"/>
    <mergeCell ref="D1008:E1008"/>
    <mergeCell ref="D1009:E1009"/>
    <mergeCell ref="D1010:E1010"/>
    <mergeCell ref="D1011:E1011"/>
    <mergeCell ref="D1002:E1002"/>
    <mergeCell ref="D1003:E1003"/>
    <mergeCell ref="D1004:E1004"/>
    <mergeCell ref="D1005:E1005"/>
    <mergeCell ref="D1006:E1006"/>
    <mergeCell ref="D1017:E1017"/>
    <mergeCell ref="D1021:E1021"/>
    <mergeCell ref="D1022:E1022"/>
    <mergeCell ref="D1023:E1023"/>
    <mergeCell ref="D1024:E1024"/>
    <mergeCell ref="D1012:E1012"/>
    <mergeCell ref="D1013:E1013"/>
    <mergeCell ref="D1014:E1014"/>
    <mergeCell ref="D1015:E1015"/>
    <mergeCell ref="D1016:E1016"/>
    <mergeCell ref="D1030:E1030"/>
    <mergeCell ref="D1031:E1031"/>
    <mergeCell ref="D1032:E1032"/>
    <mergeCell ref="D1033:E1033"/>
    <mergeCell ref="D1034:E1034"/>
    <mergeCell ref="D1025:E1025"/>
    <mergeCell ref="D1026:E1026"/>
    <mergeCell ref="D1027:E1027"/>
    <mergeCell ref="D1028:E1028"/>
    <mergeCell ref="D1029:E1029"/>
    <mergeCell ref="D1040:E1040"/>
    <mergeCell ref="D1041:E1041"/>
    <mergeCell ref="D1042:E1042"/>
    <mergeCell ref="D1043:E1043"/>
    <mergeCell ref="D1044:E1044"/>
    <mergeCell ref="D1035:E1035"/>
    <mergeCell ref="D1036:E1036"/>
    <mergeCell ref="D1037:E1037"/>
    <mergeCell ref="D1038:E1038"/>
    <mergeCell ref="D1039:E1039"/>
    <mergeCell ref="D1050:E1050"/>
    <mergeCell ref="D1051:E1051"/>
    <mergeCell ref="D1052:E1052"/>
    <mergeCell ref="D1053:E1053"/>
    <mergeCell ref="D1054:E1054"/>
    <mergeCell ref="D1045:E1045"/>
    <mergeCell ref="D1046:E1046"/>
    <mergeCell ref="D1047:E1047"/>
    <mergeCell ref="D1048:E1048"/>
    <mergeCell ref="D1049:E1049"/>
    <mergeCell ref="D1064:E1064"/>
    <mergeCell ref="D1073:E1073"/>
    <mergeCell ref="D1074:E1074"/>
    <mergeCell ref="D1075:E1075"/>
    <mergeCell ref="D1076:E1076"/>
    <mergeCell ref="D1055:E1055"/>
    <mergeCell ref="D1056:E1056"/>
    <mergeCell ref="D1057:E1057"/>
    <mergeCell ref="D1058:E1058"/>
    <mergeCell ref="D1059:E1059"/>
    <mergeCell ref="D1090:E1090"/>
    <mergeCell ref="D1091:E1091"/>
    <mergeCell ref="D1092:E1092"/>
    <mergeCell ref="D1093:E1093"/>
    <mergeCell ref="D1094:E1094"/>
    <mergeCell ref="D1085:E1085"/>
    <mergeCell ref="D1086:E1086"/>
    <mergeCell ref="D1087:E1087"/>
    <mergeCell ref="D1088:E1088"/>
    <mergeCell ref="D1089:E1089"/>
    <mergeCell ref="D1100:E1100"/>
    <mergeCell ref="D1101:E1101"/>
    <mergeCell ref="D1102:E1102"/>
    <mergeCell ref="D1103:E1103"/>
    <mergeCell ref="D1104:E1104"/>
    <mergeCell ref="D1095:E1095"/>
    <mergeCell ref="D1096:E1096"/>
    <mergeCell ref="D1097:E1097"/>
    <mergeCell ref="D1098:E1098"/>
    <mergeCell ref="D1099:E1099"/>
    <mergeCell ref="D1113:E1113"/>
    <mergeCell ref="D1114:E1114"/>
    <mergeCell ref="D1115:E1115"/>
    <mergeCell ref="D1116:E1116"/>
    <mergeCell ref="D1125:E1125"/>
    <mergeCell ref="D1108:E1108"/>
    <mergeCell ref="D1109:E1109"/>
    <mergeCell ref="D1110:E1110"/>
    <mergeCell ref="D1111:E1111"/>
    <mergeCell ref="D1112:E1112"/>
    <mergeCell ref="D1131:E1131"/>
    <mergeCell ref="D1132:E1132"/>
    <mergeCell ref="D1133:E1133"/>
    <mergeCell ref="D1134:E1134"/>
    <mergeCell ref="D1135:E1135"/>
    <mergeCell ref="D1126:E1126"/>
    <mergeCell ref="D1127:E1127"/>
    <mergeCell ref="D1128:E1128"/>
    <mergeCell ref="D1129:E1129"/>
    <mergeCell ref="D1130:E1130"/>
    <mergeCell ref="D1141:E1141"/>
    <mergeCell ref="D1142:E1142"/>
    <mergeCell ref="D1143:E1143"/>
    <mergeCell ref="D1144:E1144"/>
    <mergeCell ref="D1145:E1145"/>
    <mergeCell ref="D1136:E1136"/>
    <mergeCell ref="D1137:E1137"/>
    <mergeCell ref="D1138:E1138"/>
    <mergeCell ref="D1139:E1139"/>
    <mergeCell ref="D1140:E1140"/>
    <mergeCell ref="D1151:E1151"/>
    <mergeCell ref="D1152:E1152"/>
    <mergeCell ref="D1153:E1153"/>
    <mergeCell ref="D1154:E1154"/>
    <mergeCell ref="D1155:E1155"/>
    <mergeCell ref="D1146:E1146"/>
    <mergeCell ref="D1147:E1147"/>
    <mergeCell ref="D1148:E1148"/>
    <mergeCell ref="D1149:E1149"/>
    <mergeCell ref="D1150:E1150"/>
    <mergeCell ref="D1161:E1161"/>
    <mergeCell ref="D1162:E1162"/>
    <mergeCell ref="D1163:E1163"/>
    <mergeCell ref="D1164:E1164"/>
    <mergeCell ref="D1165:E1165"/>
    <mergeCell ref="D1156:E1156"/>
    <mergeCell ref="D1157:E1157"/>
    <mergeCell ref="D1158:E1158"/>
    <mergeCell ref="D1159:E1159"/>
    <mergeCell ref="D1160:E1160"/>
    <mergeCell ref="D1179:E1179"/>
    <mergeCell ref="D1180:E1180"/>
    <mergeCell ref="D1181:E1181"/>
    <mergeCell ref="D1182:E1182"/>
    <mergeCell ref="D1183:E1183"/>
    <mergeCell ref="D1166:E1166"/>
    <mergeCell ref="D1167:E1167"/>
    <mergeCell ref="D1168:E1168"/>
    <mergeCell ref="D1177:E1177"/>
    <mergeCell ref="D1178:E1178"/>
    <mergeCell ref="D1195:E1195"/>
    <mergeCell ref="D1196:E1196"/>
    <mergeCell ref="D1197:E1197"/>
    <mergeCell ref="D1198:E1198"/>
    <mergeCell ref="D1190:E1190"/>
    <mergeCell ref="D1191:E1191"/>
    <mergeCell ref="D1192:E1192"/>
    <mergeCell ref="D1193:E1193"/>
    <mergeCell ref="D1184:E1184"/>
    <mergeCell ref="D1185:E1185"/>
    <mergeCell ref="D1186:E1186"/>
    <mergeCell ref="D1187:E1187"/>
    <mergeCell ref="D1188:E1188"/>
    <mergeCell ref="D1204:E1204"/>
    <mergeCell ref="D1205:E1205"/>
    <mergeCell ref="D1206:E1206"/>
    <mergeCell ref="D1207:E1207"/>
    <mergeCell ref="D1208:E1208"/>
    <mergeCell ref="D1199:E1199"/>
    <mergeCell ref="D1200:E1200"/>
    <mergeCell ref="D1201:E1201"/>
    <mergeCell ref="D1202:E1202"/>
    <mergeCell ref="D1203:E1203"/>
    <mergeCell ref="D1237:E1237"/>
    <mergeCell ref="D1238:E1238"/>
    <mergeCell ref="B1189:H1189"/>
    <mergeCell ref="B1194:H1194"/>
    <mergeCell ref="B1235:H1235"/>
    <mergeCell ref="D1232:E1232"/>
    <mergeCell ref="D1233:E1233"/>
    <mergeCell ref="D1234:E1234"/>
    <mergeCell ref="D1236:E1236"/>
    <mergeCell ref="D1219:E1219"/>
    <mergeCell ref="D1220:E1220"/>
    <mergeCell ref="D1229:E1229"/>
    <mergeCell ref="D1230:E1230"/>
    <mergeCell ref="D1231:E1231"/>
    <mergeCell ref="D1214:E1214"/>
    <mergeCell ref="D1215:E1215"/>
    <mergeCell ref="D1216:E1216"/>
    <mergeCell ref="D1217:E1217"/>
    <mergeCell ref="D1218:E1218"/>
    <mergeCell ref="D1209:E1209"/>
    <mergeCell ref="D1210:E1210"/>
    <mergeCell ref="D1211:E1211"/>
    <mergeCell ref="D1212:E1212"/>
    <mergeCell ref="D1213:E1213"/>
    <mergeCell ref="B1297:E1297"/>
    <mergeCell ref="B1240:B1241"/>
    <mergeCell ref="C1240:C1241"/>
    <mergeCell ref="D1240:D1241"/>
    <mergeCell ref="E1240:E1241"/>
    <mergeCell ref="F1240:F1241"/>
    <mergeCell ref="C1246:C1247"/>
    <mergeCell ref="D1246:E1246"/>
    <mergeCell ref="B1248:E1248"/>
    <mergeCell ref="B1267:E1267"/>
  </mergeCells>
  <pageMargins left="0" right="0" top="0" bottom="0" header="0.31496062992125984" footer="0.31496062992125984"/>
  <pageSetup paperSize="9" scale="10" fitToHeight="0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T1081"/>
  <sheetViews>
    <sheetView topLeftCell="A106" workbookViewId="0">
      <selection activeCell="A808" sqref="A808"/>
    </sheetView>
  </sheetViews>
  <sheetFormatPr defaultRowHeight="15" x14ac:dyDescent="0.25"/>
  <cols>
    <col min="1" max="1" width="4.42578125" customWidth="1"/>
    <col min="2" max="2" width="21.140625" customWidth="1"/>
    <col min="3" max="3" width="9.85546875" customWidth="1"/>
    <col min="4" max="4" width="10.140625" customWidth="1"/>
    <col min="5" max="5" width="22" customWidth="1"/>
    <col min="6" max="6" width="6.85546875" customWidth="1"/>
    <col min="7" max="7" width="7.28515625" style="14" customWidth="1"/>
    <col min="8" max="8" width="7.28515625" customWidth="1"/>
    <col min="9" max="9" width="11.28515625" customWidth="1"/>
    <col min="10" max="10" width="10.85546875" bestFit="1" customWidth="1"/>
    <col min="11" max="11" width="11.85546875" bestFit="1" customWidth="1"/>
    <col min="12" max="12" width="9.140625" customWidth="1"/>
    <col min="13" max="13" width="11.42578125" customWidth="1"/>
    <col min="14" max="14" width="9.5703125" bestFit="1" customWidth="1"/>
  </cols>
  <sheetData>
    <row r="1" spans="1:139 2771:5012" s="1" customFormat="1" x14ac:dyDescent="0.25">
      <c r="A1" s="15" t="s">
        <v>0</v>
      </c>
      <c r="B1" s="15"/>
      <c r="C1" s="15"/>
      <c r="D1" s="15"/>
      <c r="E1" s="15"/>
      <c r="F1" s="15"/>
      <c r="G1" s="16"/>
      <c r="H1" s="20"/>
      <c r="I1" s="24"/>
      <c r="J1" s="24"/>
      <c r="K1" s="24"/>
      <c r="L1" s="25"/>
      <c r="M1" s="15"/>
      <c r="N1" s="23"/>
      <c r="O1" s="23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21"/>
      <c r="DBO1" s="1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</row>
    <row r="2" spans="1:139 2771:5012" s="1" customFormat="1" x14ac:dyDescent="0.25">
      <c r="A2" s="119" t="s">
        <v>14</v>
      </c>
      <c r="B2" s="120" t="s">
        <v>12</v>
      </c>
      <c r="C2" s="120" t="s">
        <v>13</v>
      </c>
      <c r="D2" s="119" t="s">
        <v>1</v>
      </c>
      <c r="E2" s="119"/>
      <c r="F2" s="119"/>
      <c r="G2" s="120" t="s">
        <v>609</v>
      </c>
      <c r="H2" s="119" t="s">
        <v>2</v>
      </c>
      <c r="I2" s="119"/>
      <c r="J2" s="119"/>
      <c r="K2" s="119"/>
      <c r="L2" s="119"/>
      <c r="M2" s="120" t="s">
        <v>11</v>
      </c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21"/>
      <c r="DBO2" s="1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</row>
    <row r="3" spans="1:139 2771:5012" s="1" customFormat="1" ht="168.75" customHeight="1" x14ac:dyDescent="0.25">
      <c r="A3" s="119"/>
      <c r="B3" s="120"/>
      <c r="C3" s="120"/>
      <c r="D3" s="27" t="s">
        <v>3</v>
      </c>
      <c r="E3" s="27" t="s">
        <v>4</v>
      </c>
      <c r="F3" s="28" t="s">
        <v>5</v>
      </c>
      <c r="G3" s="120"/>
      <c r="H3" s="28" t="s">
        <v>6</v>
      </c>
      <c r="I3" s="27" t="s">
        <v>7</v>
      </c>
      <c r="J3" s="27" t="s">
        <v>8</v>
      </c>
      <c r="K3" s="27" t="s">
        <v>9</v>
      </c>
      <c r="L3" s="27" t="s">
        <v>10</v>
      </c>
      <c r="M3" s="1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21"/>
      <c r="DBO3" s="1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</row>
    <row r="4" spans="1:139 2771:5012" s="1" customFormat="1" ht="24.75" x14ac:dyDescent="0.25">
      <c r="A4" s="28">
        <v>1</v>
      </c>
      <c r="B4" s="27" t="s">
        <v>15</v>
      </c>
      <c r="C4" s="28">
        <v>2013</v>
      </c>
      <c r="D4" s="28">
        <v>101100001</v>
      </c>
      <c r="E4" s="28" t="s">
        <v>675</v>
      </c>
      <c r="F4" s="28"/>
      <c r="G4" s="28" t="s">
        <v>16</v>
      </c>
      <c r="H4" s="28">
        <v>1582</v>
      </c>
      <c r="I4" s="11">
        <v>54389</v>
      </c>
      <c r="J4" s="11"/>
      <c r="K4" s="11">
        <v>54389</v>
      </c>
      <c r="L4" s="28"/>
      <c r="M4" s="2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21"/>
      <c r="DBO4" s="1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</row>
    <row r="5" spans="1:139 2771:5012" s="1" customFormat="1" ht="24.75" x14ac:dyDescent="0.25">
      <c r="A5" s="28">
        <v>2</v>
      </c>
      <c r="B5" s="27" t="s">
        <v>17</v>
      </c>
      <c r="C5" s="28">
        <v>2013</v>
      </c>
      <c r="D5" s="28">
        <v>101100002</v>
      </c>
      <c r="E5" s="28" t="s">
        <v>673</v>
      </c>
      <c r="F5" s="28"/>
      <c r="G5" s="28" t="s">
        <v>16</v>
      </c>
      <c r="H5" s="28">
        <v>22</v>
      </c>
      <c r="I5" s="11">
        <v>756</v>
      </c>
      <c r="J5" s="11"/>
      <c r="K5" s="11">
        <v>756</v>
      </c>
      <c r="L5" s="28"/>
      <c r="M5" s="2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21"/>
      <c r="DBO5" s="1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</row>
    <row r="6" spans="1:139 2771:5012" s="1" customFormat="1" ht="36.75" x14ac:dyDescent="0.25">
      <c r="A6" s="28">
        <v>3</v>
      </c>
      <c r="B6" s="27" t="s">
        <v>18</v>
      </c>
      <c r="C6" s="28">
        <v>2013</v>
      </c>
      <c r="D6" s="28">
        <v>101100003</v>
      </c>
      <c r="E6" s="28" t="s">
        <v>677</v>
      </c>
      <c r="F6" s="28"/>
      <c r="G6" s="28" t="s">
        <v>16</v>
      </c>
      <c r="H6" s="28">
        <v>242</v>
      </c>
      <c r="I6" s="11">
        <v>8319</v>
      </c>
      <c r="J6" s="11"/>
      <c r="K6" s="11">
        <v>8319</v>
      </c>
      <c r="L6" s="28"/>
      <c r="M6" s="2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21"/>
      <c r="DBO6" s="1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</row>
    <row r="7" spans="1:139 2771:5012" s="1" customFormat="1" ht="24.75" x14ac:dyDescent="0.25">
      <c r="A7" s="28">
        <v>4</v>
      </c>
      <c r="B7" s="27" t="s">
        <v>19</v>
      </c>
      <c r="C7" s="28">
        <v>2013</v>
      </c>
      <c r="D7" s="28">
        <v>101100004</v>
      </c>
      <c r="E7" s="28" t="s">
        <v>674</v>
      </c>
      <c r="F7" s="28"/>
      <c r="G7" s="28" t="s">
        <v>16</v>
      </c>
      <c r="H7" s="28">
        <v>4438</v>
      </c>
      <c r="I7" s="11">
        <v>152578</v>
      </c>
      <c r="J7" s="11"/>
      <c r="K7" s="11">
        <v>152578</v>
      </c>
      <c r="L7" s="28"/>
      <c r="M7" s="2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21"/>
      <c r="DBO7" s="1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</row>
    <row r="8" spans="1:139 2771:5012" s="1" customFormat="1" ht="24.75" x14ac:dyDescent="0.25">
      <c r="A8" s="28">
        <v>5</v>
      </c>
      <c r="B8" s="27" t="s">
        <v>20</v>
      </c>
      <c r="C8" s="28">
        <v>2013</v>
      </c>
      <c r="D8" s="28">
        <v>101100005</v>
      </c>
      <c r="E8" s="28" t="s">
        <v>676</v>
      </c>
      <c r="F8" s="28"/>
      <c r="G8" s="28" t="s">
        <v>16</v>
      </c>
      <c r="H8" s="28">
        <v>139</v>
      </c>
      <c r="I8" s="11">
        <v>4778</v>
      </c>
      <c r="J8" s="11"/>
      <c r="K8" s="11">
        <v>4778</v>
      </c>
      <c r="L8" s="28"/>
      <c r="M8" s="2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21"/>
      <c r="DBO8" s="1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</row>
    <row r="9" spans="1:139 2771:5012" s="1" customFormat="1" ht="24.75" x14ac:dyDescent="0.25">
      <c r="A9" s="28">
        <v>6</v>
      </c>
      <c r="B9" s="27" t="s">
        <v>21</v>
      </c>
      <c r="C9" s="28">
        <v>2013</v>
      </c>
      <c r="D9" s="28">
        <v>101100006</v>
      </c>
      <c r="E9" s="28" t="s">
        <v>672</v>
      </c>
      <c r="F9" s="28"/>
      <c r="G9" s="28" t="s">
        <v>16</v>
      </c>
      <c r="H9" s="28">
        <v>2722</v>
      </c>
      <c r="I9" s="11">
        <v>93582</v>
      </c>
      <c r="J9" s="11"/>
      <c r="K9" s="11">
        <v>93582</v>
      </c>
      <c r="L9" s="28"/>
      <c r="M9" s="2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21"/>
      <c r="DBO9" s="1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</row>
    <row r="10" spans="1:139 2771:5012" s="1" customFormat="1" ht="24.75" x14ac:dyDescent="0.25">
      <c r="A10" s="28">
        <v>7</v>
      </c>
      <c r="B10" s="27" t="s">
        <v>22</v>
      </c>
      <c r="C10" s="28">
        <v>2013</v>
      </c>
      <c r="D10" s="28">
        <v>101100007</v>
      </c>
      <c r="E10" s="28" t="s">
        <v>671</v>
      </c>
      <c r="F10" s="28"/>
      <c r="G10" s="28" t="s">
        <v>16</v>
      </c>
      <c r="H10" s="28">
        <v>668</v>
      </c>
      <c r="I10" s="11">
        <v>22965</v>
      </c>
      <c r="J10" s="11"/>
      <c r="K10" s="11">
        <v>22965</v>
      </c>
      <c r="L10" s="28"/>
      <c r="M10" s="2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21"/>
      <c r="DBO10" s="1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</row>
    <row r="11" spans="1:139 2771:5012" s="1" customFormat="1" ht="57.75" customHeight="1" x14ac:dyDescent="0.25">
      <c r="A11" s="28">
        <v>8</v>
      </c>
      <c r="B11" s="27" t="s">
        <v>683</v>
      </c>
      <c r="C11" s="29">
        <v>44092</v>
      </c>
      <c r="D11" s="28"/>
      <c r="E11" s="28" t="s">
        <v>608</v>
      </c>
      <c r="F11" s="28"/>
      <c r="G11" s="28" t="s">
        <v>682</v>
      </c>
      <c r="H11" s="28">
        <v>4.79</v>
      </c>
      <c r="I11" s="11"/>
      <c r="J11" s="11"/>
      <c r="K11" s="11"/>
      <c r="L11" s="28"/>
      <c r="M11" s="27" t="s">
        <v>679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21"/>
      <c r="DBO11" s="1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</row>
    <row r="12" spans="1:139 2771:5012" s="1" customFormat="1" ht="58.5" customHeight="1" x14ac:dyDescent="0.25">
      <c r="A12" s="28">
        <v>9</v>
      </c>
      <c r="B12" s="27" t="s">
        <v>684</v>
      </c>
      <c r="C12" s="29">
        <v>44092</v>
      </c>
      <c r="D12" s="28"/>
      <c r="E12" s="28" t="s">
        <v>610</v>
      </c>
      <c r="F12" s="28"/>
      <c r="G12" s="28" t="s">
        <v>682</v>
      </c>
      <c r="H12" s="28">
        <v>13.2</v>
      </c>
      <c r="I12" s="11"/>
      <c r="J12" s="11"/>
      <c r="K12" s="11"/>
      <c r="L12" s="28"/>
      <c r="M12" s="27" t="s">
        <v>679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21"/>
      <c r="DBO12" s="1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</row>
    <row r="13" spans="1:139 2771:5012" s="1" customFormat="1" ht="60.75" x14ac:dyDescent="0.25">
      <c r="A13" s="28">
        <v>10</v>
      </c>
      <c r="B13" s="27" t="s">
        <v>683</v>
      </c>
      <c r="C13" s="29">
        <v>44092</v>
      </c>
      <c r="D13" s="28"/>
      <c r="E13" s="28" t="s">
        <v>611</v>
      </c>
      <c r="F13" s="28"/>
      <c r="G13" s="28" t="s">
        <v>682</v>
      </c>
      <c r="H13" s="28">
        <v>14</v>
      </c>
      <c r="I13" s="11"/>
      <c r="J13" s="11"/>
      <c r="K13" s="11"/>
      <c r="L13" s="28"/>
      <c r="M13" s="27" t="s">
        <v>679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21"/>
      <c r="DBO13" s="1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</row>
    <row r="14" spans="1:139 2771:5012" s="1" customFormat="1" ht="94.5" customHeight="1" x14ac:dyDescent="0.25">
      <c r="A14" s="28">
        <v>11</v>
      </c>
      <c r="B14" s="27" t="s">
        <v>685</v>
      </c>
      <c r="C14" s="29">
        <v>44092</v>
      </c>
      <c r="D14" s="28"/>
      <c r="E14" s="28" t="s">
        <v>612</v>
      </c>
      <c r="F14" s="28"/>
      <c r="G14" s="28" t="s">
        <v>682</v>
      </c>
      <c r="H14" s="28">
        <v>1.6912</v>
      </c>
      <c r="I14" s="11"/>
      <c r="J14" s="11"/>
      <c r="K14" s="11"/>
      <c r="L14" s="28"/>
      <c r="M14" s="27" t="s">
        <v>679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21"/>
      <c r="DBO14" s="1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</row>
    <row r="15" spans="1:139 2771:5012" s="1" customFormat="1" ht="96.75" x14ac:dyDescent="0.25">
      <c r="A15" s="28">
        <v>12</v>
      </c>
      <c r="B15" s="27" t="s">
        <v>685</v>
      </c>
      <c r="C15" s="29">
        <v>44092</v>
      </c>
      <c r="D15" s="28"/>
      <c r="E15" s="28" t="s">
        <v>613</v>
      </c>
      <c r="F15" s="28"/>
      <c r="G15" s="30" t="s">
        <v>682</v>
      </c>
      <c r="H15" s="28">
        <v>1.7361</v>
      </c>
      <c r="I15" s="11"/>
      <c r="J15" s="11"/>
      <c r="K15" s="11"/>
      <c r="L15" s="28"/>
      <c r="M15" s="27" t="s">
        <v>679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21"/>
      <c r="DBO15" s="1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</row>
    <row r="16" spans="1:139 2771:5012" s="1" customFormat="1" ht="96.75" x14ac:dyDescent="0.25">
      <c r="A16" s="28">
        <v>13</v>
      </c>
      <c r="B16" s="27" t="s">
        <v>685</v>
      </c>
      <c r="C16" s="29">
        <v>44092</v>
      </c>
      <c r="D16" s="28"/>
      <c r="E16" s="28" t="s">
        <v>614</v>
      </c>
      <c r="F16" s="28"/>
      <c r="G16" s="30">
        <v>1.7178</v>
      </c>
      <c r="H16" s="30">
        <v>1.7178</v>
      </c>
      <c r="I16" s="11"/>
      <c r="J16" s="11"/>
      <c r="K16" s="11"/>
      <c r="L16" s="28"/>
      <c r="M16" s="27" t="s">
        <v>679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21"/>
      <c r="DBO16" s="1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</row>
    <row r="17" spans="1:139 2771:5012" s="1" customFormat="1" ht="96.75" x14ac:dyDescent="0.25">
      <c r="A17" s="28">
        <v>14</v>
      </c>
      <c r="B17" s="27" t="s">
        <v>685</v>
      </c>
      <c r="C17" s="29">
        <v>44092</v>
      </c>
      <c r="D17" s="28"/>
      <c r="E17" s="31" t="s">
        <v>615</v>
      </c>
      <c r="F17" s="32"/>
      <c r="G17" s="28" t="s">
        <v>682</v>
      </c>
      <c r="H17" s="28">
        <v>1.4278</v>
      </c>
      <c r="I17" s="11"/>
      <c r="J17" s="11"/>
      <c r="K17" s="11"/>
      <c r="L17" s="28"/>
      <c r="M17" s="27" t="s">
        <v>679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21"/>
      <c r="DBO17" s="1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</row>
    <row r="18" spans="1:139 2771:5012" s="1" customFormat="1" ht="96.75" x14ac:dyDescent="0.25">
      <c r="A18" s="28">
        <v>15</v>
      </c>
      <c r="B18" s="27" t="s">
        <v>685</v>
      </c>
      <c r="C18" s="29">
        <v>44092</v>
      </c>
      <c r="D18" s="28"/>
      <c r="E18" s="31" t="s">
        <v>616</v>
      </c>
      <c r="F18" s="32"/>
      <c r="G18" s="28" t="s">
        <v>682</v>
      </c>
      <c r="H18" s="28">
        <v>1.6439999999999999</v>
      </c>
      <c r="I18" s="11"/>
      <c r="J18" s="11"/>
      <c r="K18" s="11"/>
      <c r="L18" s="28"/>
      <c r="M18" s="27" t="s">
        <v>679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21"/>
      <c r="DBO18" s="1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</row>
    <row r="19" spans="1:139 2771:5012" s="1" customFormat="1" ht="96.75" x14ac:dyDescent="0.25">
      <c r="A19" s="28">
        <v>16</v>
      </c>
      <c r="B19" s="27" t="s">
        <v>685</v>
      </c>
      <c r="C19" s="29">
        <v>44092</v>
      </c>
      <c r="D19" s="28"/>
      <c r="E19" s="31" t="s">
        <v>617</v>
      </c>
      <c r="F19" s="32"/>
      <c r="G19" s="28" t="s">
        <v>682</v>
      </c>
      <c r="H19" s="28">
        <v>1.5883</v>
      </c>
      <c r="I19" s="11"/>
      <c r="J19" s="11"/>
      <c r="K19" s="11"/>
      <c r="L19" s="28"/>
      <c r="M19" s="27" t="s">
        <v>679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21"/>
      <c r="DBO19" s="1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</row>
    <row r="20" spans="1:139 2771:5012" s="1" customFormat="1" ht="96.75" x14ac:dyDescent="0.25">
      <c r="A20" s="28">
        <v>17</v>
      </c>
      <c r="B20" s="27" t="s">
        <v>685</v>
      </c>
      <c r="C20" s="29">
        <v>44092</v>
      </c>
      <c r="D20" s="28"/>
      <c r="E20" s="31" t="s">
        <v>618</v>
      </c>
      <c r="F20" s="32"/>
      <c r="G20" s="28" t="s">
        <v>682</v>
      </c>
      <c r="H20" s="28">
        <v>1.5617000000000001</v>
      </c>
      <c r="I20" s="11"/>
      <c r="J20" s="11"/>
      <c r="K20" s="11"/>
      <c r="L20" s="28"/>
      <c r="M20" s="27" t="s">
        <v>679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21"/>
      <c r="DBO20" s="1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</row>
    <row r="21" spans="1:139 2771:5012" s="1" customFormat="1" ht="96.75" x14ac:dyDescent="0.25">
      <c r="A21" s="28">
        <v>18</v>
      </c>
      <c r="B21" s="27" t="s">
        <v>685</v>
      </c>
      <c r="C21" s="29">
        <v>44092</v>
      </c>
      <c r="D21" s="28"/>
      <c r="E21" s="31" t="s">
        <v>619</v>
      </c>
      <c r="F21" s="32"/>
      <c r="G21" s="28" t="s">
        <v>682</v>
      </c>
      <c r="H21" s="28">
        <v>1.5605</v>
      </c>
      <c r="I21" s="11"/>
      <c r="J21" s="11"/>
      <c r="K21" s="11"/>
      <c r="L21" s="28"/>
      <c r="M21" s="27" t="s">
        <v>679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21"/>
      <c r="DBO21" s="1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</row>
    <row r="22" spans="1:139 2771:5012" s="1" customFormat="1" ht="96.75" x14ac:dyDescent="0.25">
      <c r="A22" s="28">
        <v>19</v>
      </c>
      <c r="B22" s="27" t="s">
        <v>685</v>
      </c>
      <c r="C22" s="29">
        <v>44092</v>
      </c>
      <c r="D22" s="28"/>
      <c r="E22" s="31" t="s">
        <v>620</v>
      </c>
      <c r="F22" s="32"/>
      <c r="G22" s="28" t="s">
        <v>682</v>
      </c>
      <c r="H22" s="28">
        <v>1.5569</v>
      </c>
      <c r="I22" s="11"/>
      <c r="J22" s="11"/>
      <c r="K22" s="11"/>
      <c r="L22" s="28"/>
      <c r="M22" s="27" t="s">
        <v>679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21"/>
      <c r="DBO22" s="1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</row>
    <row r="23" spans="1:139 2771:5012" s="1" customFormat="1" ht="96.75" x14ac:dyDescent="0.25">
      <c r="A23" s="28">
        <v>20</v>
      </c>
      <c r="B23" s="27" t="s">
        <v>685</v>
      </c>
      <c r="C23" s="29">
        <v>44091</v>
      </c>
      <c r="D23" s="28"/>
      <c r="E23" s="31" t="s">
        <v>621</v>
      </c>
      <c r="F23" s="32"/>
      <c r="G23" s="28" t="s">
        <v>682</v>
      </c>
      <c r="H23" s="28">
        <v>1.9963</v>
      </c>
      <c r="I23" s="11"/>
      <c r="J23" s="11"/>
      <c r="K23" s="11"/>
      <c r="L23" s="28"/>
      <c r="M23" s="27" t="s">
        <v>679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21"/>
      <c r="DBO23" s="1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</row>
    <row r="24" spans="1:139 2771:5012" s="1" customFormat="1" ht="72.75" x14ac:dyDescent="0.25">
      <c r="A24" s="28">
        <v>21</v>
      </c>
      <c r="B24" s="27" t="s">
        <v>686</v>
      </c>
      <c r="C24" s="29">
        <v>43784</v>
      </c>
      <c r="D24" s="28"/>
      <c r="E24" s="31" t="s">
        <v>622</v>
      </c>
      <c r="F24" s="32"/>
      <c r="G24" s="28" t="s">
        <v>682</v>
      </c>
      <c r="H24" s="28">
        <v>0.62139999999999995</v>
      </c>
      <c r="I24" s="11"/>
      <c r="J24" s="11"/>
      <c r="K24" s="11"/>
      <c r="L24" s="28"/>
      <c r="M24" s="27" t="s">
        <v>679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21"/>
      <c r="DBO24" s="1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</row>
    <row r="25" spans="1:139 2771:5012" s="1" customFormat="1" ht="60.75" x14ac:dyDescent="0.25">
      <c r="A25" s="28">
        <v>22</v>
      </c>
      <c r="B25" s="27" t="s">
        <v>687</v>
      </c>
      <c r="C25" s="29">
        <v>43661</v>
      </c>
      <c r="D25" s="28"/>
      <c r="E25" s="31" t="s">
        <v>623</v>
      </c>
      <c r="F25" s="32"/>
      <c r="G25" s="28" t="s">
        <v>682</v>
      </c>
      <c r="H25" s="28">
        <v>1.9900000000000001E-2</v>
      </c>
      <c r="I25" s="11"/>
      <c r="J25" s="11"/>
      <c r="K25" s="11"/>
      <c r="L25" s="28"/>
      <c r="M25" s="27" t="s">
        <v>679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21"/>
      <c r="DBO25" s="1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</row>
    <row r="26" spans="1:139 2771:5012" s="1" customFormat="1" ht="60.75" x14ac:dyDescent="0.25">
      <c r="A26" s="28">
        <v>23</v>
      </c>
      <c r="B26" s="27" t="s">
        <v>687</v>
      </c>
      <c r="C26" s="29">
        <v>43578</v>
      </c>
      <c r="D26" s="28"/>
      <c r="E26" s="31" t="s">
        <v>624</v>
      </c>
      <c r="F26" s="32"/>
      <c r="G26" s="28" t="s">
        <v>682</v>
      </c>
      <c r="H26" s="28">
        <v>8.6E-3</v>
      </c>
      <c r="I26" s="11"/>
      <c r="J26" s="11"/>
      <c r="K26" s="11"/>
      <c r="L26" s="28"/>
      <c r="M26" s="27" t="s">
        <v>679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21"/>
      <c r="DBO26" s="1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</row>
    <row r="27" spans="1:139 2771:5012" s="1" customFormat="1" ht="96.75" x14ac:dyDescent="0.25">
      <c r="A27" s="28">
        <v>24</v>
      </c>
      <c r="B27" s="27" t="s">
        <v>685</v>
      </c>
      <c r="C27" s="29">
        <v>43502</v>
      </c>
      <c r="D27" s="28"/>
      <c r="E27" s="31" t="s">
        <v>625</v>
      </c>
      <c r="F27" s="32"/>
      <c r="G27" s="28" t="s">
        <v>682</v>
      </c>
      <c r="H27" s="28">
        <v>14.5</v>
      </c>
      <c r="I27" s="11"/>
      <c r="J27" s="11"/>
      <c r="K27" s="11"/>
      <c r="L27" s="28"/>
      <c r="M27" s="27" t="s">
        <v>679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21"/>
      <c r="DBO27" s="1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</row>
    <row r="28" spans="1:139 2771:5012" s="1" customFormat="1" ht="96.75" x14ac:dyDescent="0.25">
      <c r="A28" s="28">
        <v>25</v>
      </c>
      <c r="B28" s="27" t="s">
        <v>685</v>
      </c>
      <c r="C28" s="29">
        <v>43502</v>
      </c>
      <c r="D28" s="28"/>
      <c r="E28" s="31" t="s">
        <v>626</v>
      </c>
      <c r="F28" s="32"/>
      <c r="G28" s="28" t="s">
        <v>682</v>
      </c>
      <c r="H28" s="28">
        <v>16.5</v>
      </c>
      <c r="I28" s="11"/>
      <c r="J28" s="11"/>
      <c r="K28" s="11"/>
      <c r="L28" s="28"/>
      <c r="M28" s="27" t="s">
        <v>627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21"/>
      <c r="DBO28" s="1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</row>
    <row r="29" spans="1:139 2771:5012" s="1" customFormat="1" ht="96.75" x14ac:dyDescent="0.25">
      <c r="A29" s="28">
        <v>26</v>
      </c>
      <c r="B29" s="27" t="s">
        <v>685</v>
      </c>
      <c r="C29" s="29">
        <v>43427</v>
      </c>
      <c r="D29" s="28"/>
      <c r="E29" s="28" t="s">
        <v>628</v>
      </c>
      <c r="F29" s="28"/>
      <c r="G29" s="28" t="s">
        <v>682</v>
      </c>
      <c r="H29" s="28">
        <v>16</v>
      </c>
      <c r="I29" s="11"/>
      <c r="J29" s="11"/>
      <c r="K29" s="11"/>
      <c r="L29" s="28"/>
      <c r="M29" s="27" t="s">
        <v>680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21"/>
      <c r="DBO29" s="1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</row>
    <row r="30" spans="1:139 2771:5012" s="1" customFormat="1" ht="84.75" x14ac:dyDescent="0.25">
      <c r="A30" s="28">
        <v>27</v>
      </c>
      <c r="B30" s="27" t="s">
        <v>688</v>
      </c>
      <c r="C30" s="29">
        <v>43399</v>
      </c>
      <c r="D30" s="28"/>
      <c r="E30" s="28" t="s">
        <v>629</v>
      </c>
      <c r="F30" s="28"/>
      <c r="G30" s="28" t="s">
        <v>682</v>
      </c>
      <c r="H30" s="28">
        <v>5.5</v>
      </c>
      <c r="I30" s="11"/>
      <c r="J30" s="11"/>
      <c r="K30" s="11"/>
      <c r="L30" s="28"/>
      <c r="M30" s="27" t="s">
        <v>679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21"/>
      <c r="DBO30" s="1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</row>
    <row r="31" spans="1:139 2771:5012" s="1" customFormat="1" ht="72.75" x14ac:dyDescent="0.25">
      <c r="A31" s="28">
        <v>28</v>
      </c>
      <c r="B31" s="27" t="s">
        <v>689</v>
      </c>
      <c r="C31" s="29">
        <v>43369</v>
      </c>
      <c r="D31" s="28"/>
      <c r="E31" s="28" t="s">
        <v>630</v>
      </c>
      <c r="F31" s="28"/>
      <c r="G31" s="28" t="s">
        <v>682</v>
      </c>
      <c r="H31" s="28">
        <v>0.1</v>
      </c>
      <c r="I31" s="11"/>
      <c r="J31" s="11"/>
      <c r="K31" s="11"/>
      <c r="L31" s="28"/>
      <c r="M31" s="27" t="s">
        <v>680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21"/>
      <c r="DBO31" s="1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</row>
    <row r="32" spans="1:139 2771:5012" s="1" customFormat="1" ht="84.75" x14ac:dyDescent="0.25">
      <c r="A32" s="28">
        <v>29</v>
      </c>
      <c r="B32" s="27" t="s">
        <v>690</v>
      </c>
      <c r="C32" s="29">
        <v>43364</v>
      </c>
      <c r="D32" s="28"/>
      <c r="E32" s="28" t="s">
        <v>631</v>
      </c>
      <c r="F32" s="28"/>
      <c r="G32" s="28" t="s">
        <v>682</v>
      </c>
      <c r="H32" s="28">
        <v>0.25</v>
      </c>
      <c r="I32" s="11"/>
      <c r="J32" s="11"/>
      <c r="K32" s="11"/>
      <c r="L32" s="28"/>
      <c r="M32" s="27" t="s">
        <v>680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21"/>
      <c r="DBO32" s="1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</row>
    <row r="33" spans="1:139 2771:5012" s="1" customFormat="1" ht="84.75" x14ac:dyDescent="0.25">
      <c r="A33" s="28">
        <v>30</v>
      </c>
      <c r="B33" s="27" t="s">
        <v>690</v>
      </c>
      <c r="C33" s="29">
        <v>43363</v>
      </c>
      <c r="D33" s="28"/>
      <c r="E33" s="31" t="s">
        <v>632</v>
      </c>
      <c r="F33" s="32"/>
      <c r="G33" s="28" t="s">
        <v>682</v>
      </c>
      <c r="H33" s="28">
        <v>8.5300000000000001E-2</v>
      </c>
      <c r="I33" s="11"/>
      <c r="J33" s="11"/>
      <c r="K33" s="11"/>
      <c r="L33" s="28"/>
      <c r="M33" s="27" t="s">
        <v>680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21"/>
      <c r="DBO33" s="1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</row>
    <row r="34" spans="1:139 2771:5012" s="1" customFormat="1" ht="84.75" x14ac:dyDescent="0.25">
      <c r="A34" s="28">
        <v>31</v>
      </c>
      <c r="B34" s="27" t="s">
        <v>690</v>
      </c>
      <c r="C34" s="29">
        <v>43363</v>
      </c>
      <c r="D34" s="28"/>
      <c r="E34" s="28" t="s">
        <v>633</v>
      </c>
      <c r="F34" s="28"/>
      <c r="G34" s="28" t="s">
        <v>682</v>
      </c>
      <c r="H34" s="28">
        <v>0.25</v>
      </c>
      <c r="I34" s="11"/>
      <c r="J34" s="11"/>
      <c r="K34" s="11"/>
      <c r="L34" s="28"/>
      <c r="M34" s="27" t="s">
        <v>680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21"/>
      <c r="DBO34" s="1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</row>
    <row r="35" spans="1:139 2771:5012" s="1" customFormat="1" ht="84.75" x14ac:dyDescent="0.25">
      <c r="A35" s="28">
        <v>32</v>
      </c>
      <c r="B35" s="27" t="s">
        <v>690</v>
      </c>
      <c r="C35" s="29">
        <v>43364</v>
      </c>
      <c r="D35" s="28"/>
      <c r="E35" s="28" t="s">
        <v>634</v>
      </c>
      <c r="F35" s="28"/>
      <c r="G35" s="28" t="s">
        <v>682</v>
      </c>
      <c r="H35" s="28">
        <v>0.1343</v>
      </c>
      <c r="I35" s="11"/>
      <c r="J35" s="11"/>
      <c r="K35" s="11"/>
      <c r="L35" s="28"/>
      <c r="M35" s="27" t="s">
        <v>680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21"/>
      <c r="DBO35" s="1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</row>
    <row r="36" spans="1:139 2771:5012" s="1" customFormat="1" ht="84.75" x14ac:dyDescent="0.25">
      <c r="A36" s="28">
        <v>33</v>
      </c>
      <c r="B36" s="27" t="s">
        <v>690</v>
      </c>
      <c r="C36" s="29">
        <v>43364</v>
      </c>
      <c r="D36" s="28"/>
      <c r="E36" s="28" t="s">
        <v>635</v>
      </c>
      <c r="F36" s="28"/>
      <c r="G36" s="28" t="s">
        <v>682</v>
      </c>
      <c r="H36" s="28">
        <v>0.25</v>
      </c>
      <c r="I36" s="11"/>
      <c r="J36" s="11"/>
      <c r="K36" s="11"/>
      <c r="L36" s="28"/>
      <c r="M36" s="27" t="s">
        <v>680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21"/>
      <c r="DBO36" s="1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</row>
    <row r="37" spans="1:139 2771:5012" s="1" customFormat="1" ht="84.75" x14ac:dyDescent="0.25">
      <c r="A37" s="28">
        <v>34</v>
      </c>
      <c r="B37" s="27" t="s">
        <v>690</v>
      </c>
      <c r="C37" s="29">
        <v>43363</v>
      </c>
      <c r="D37" s="28"/>
      <c r="E37" s="28" t="s">
        <v>636</v>
      </c>
      <c r="F37" s="28"/>
      <c r="G37" s="28" t="s">
        <v>682</v>
      </c>
      <c r="H37" s="28">
        <v>0.25</v>
      </c>
      <c r="I37" s="11"/>
      <c r="J37" s="11"/>
      <c r="K37" s="11"/>
      <c r="L37" s="28"/>
      <c r="M37" s="27" t="s">
        <v>680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21"/>
      <c r="DBO37" s="1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</row>
    <row r="38" spans="1:139 2771:5012" s="1" customFormat="1" ht="84.75" x14ac:dyDescent="0.25">
      <c r="A38" s="28">
        <v>35</v>
      </c>
      <c r="B38" s="27" t="s">
        <v>690</v>
      </c>
      <c r="C38" s="29">
        <v>43363</v>
      </c>
      <c r="D38" s="28"/>
      <c r="E38" s="28" t="s">
        <v>637</v>
      </c>
      <c r="F38" s="28"/>
      <c r="G38" s="28" t="s">
        <v>682</v>
      </c>
      <c r="H38" s="28">
        <v>0.25</v>
      </c>
      <c r="I38" s="11"/>
      <c r="J38" s="11"/>
      <c r="K38" s="11"/>
      <c r="L38" s="28"/>
      <c r="M38" s="27" t="s">
        <v>680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21"/>
      <c r="DBO38" s="1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</row>
    <row r="39" spans="1:139 2771:5012" s="1" customFormat="1" ht="84.75" x14ac:dyDescent="0.25">
      <c r="A39" s="28">
        <v>36</v>
      </c>
      <c r="B39" s="27" t="s">
        <v>690</v>
      </c>
      <c r="C39" s="29">
        <v>43364</v>
      </c>
      <c r="D39" s="28"/>
      <c r="E39" s="28" t="s">
        <v>638</v>
      </c>
      <c r="F39" s="28"/>
      <c r="G39" s="28" t="s">
        <v>682</v>
      </c>
      <c r="H39" s="28">
        <v>0.25</v>
      </c>
      <c r="I39" s="11"/>
      <c r="J39" s="11"/>
      <c r="K39" s="11"/>
      <c r="L39" s="28"/>
      <c r="M39" s="27" t="s">
        <v>680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21"/>
      <c r="DBO39" s="1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</row>
    <row r="40" spans="1:139 2771:5012" s="1" customFormat="1" ht="84.75" x14ac:dyDescent="0.25">
      <c r="A40" s="28">
        <v>37</v>
      </c>
      <c r="B40" s="27" t="s">
        <v>690</v>
      </c>
      <c r="C40" s="29">
        <v>43364</v>
      </c>
      <c r="D40" s="28"/>
      <c r="E40" s="28" t="s">
        <v>639</v>
      </c>
      <c r="F40" s="28"/>
      <c r="G40" s="28" t="s">
        <v>682</v>
      </c>
      <c r="H40" s="28">
        <v>0.25</v>
      </c>
      <c r="I40" s="11"/>
      <c r="J40" s="11"/>
      <c r="K40" s="11"/>
      <c r="L40" s="28"/>
      <c r="M40" s="27" t="s">
        <v>680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21"/>
      <c r="DBO40" s="1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</row>
    <row r="41" spans="1:139 2771:5012" s="1" customFormat="1" ht="84.75" x14ac:dyDescent="0.25">
      <c r="A41" s="28">
        <v>38</v>
      </c>
      <c r="B41" s="27" t="s">
        <v>690</v>
      </c>
      <c r="C41" s="29">
        <v>43364</v>
      </c>
      <c r="D41" s="28"/>
      <c r="E41" s="28" t="s">
        <v>640</v>
      </c>
      <c r="F41" s="28"/>
      <c r="G41" s="28" t="s">
        <v>682</v>
      </c>
      <c r="H41" s="28">
        <v>0.25</v>
      </c>
      <c r="I41" s="11"/>
      <c r="J41" s="11"/>
      <c r="K41" s="11"/>
      <c r="L41" s="28"/>
      <c r="M41" s="27" t="s">
        <v>680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21"/>
      <c r="DBO41" s="1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</row>
    <row r="42" spans="1:139 2771:5012" s="1" customFormat="1" ht="84.75" x14ac:dyDescent="0.25">
      <c r="A42" s="28">
        <v>39</v>
      </c>
      <c r="B42" s="27" t="s">
        <v>690</v>
      </c>
      <c r="C42" s="29">
        <v>43363</v>
      </c>
      <c r="D42" s="28"/>
      <c r="E42" s="28" t="s">
        <v>641</v>
      </c>
      <c r="F42" s="28"/>
      <c r="G42" s="28" t="s">
        <v>682</v>
      </c>
      <c r="H42" s="28">
        <v>0.25</v>
      </c>
      <c r="I42" s="11"/>
      <c r="J42" s="11"/>
      <c r="K42" s="11"/>
      <c r="L42" s="28"/>
      <c r="M42" s="27" t="s">
        <v>680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21"/>
      <c r="DBO42" s="1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</row>
    <row r="43" spans="1:139 2771:5012" s="1" customFormat="1" ht="84.75" x14ac:dyDescent="0.25">
      <c r="A43" s="28">
        <v>40</v>
      </c>
      <c r="B43" s="27" t="s">
        <v>690</v>
      </c>
      <c r="C43" s="29">
        <v>43728</v>
      </c>
      <c r="D43" s="28"/>
      <c r="E43" s="28" t="s">
        <v>642</v>
      </c>
      <c r="F43" s="28"/>
      <c r="G43" s="28" t="s">
        <v>682</v>
      </c>
      <c r="H43" s="28">
        <v>0.25</v>
      </c>
      <c r="I43" s="11"/>
      <c r="J43" s="11"/>
      <c r="K43" s="11"/>
      <c r="L43" s="28"/>
      <c r="M43" s="27" t="s">
        <v>680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21"/>
      <c r="DBO43" s="1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</row>
    <row r="44" spans="1:139 2771:5012" s="1" customFormat="1" ht="84.75" x14ac:dyDescent="0.25">
      <c r="A44" s="28">
        <v>41</v>
      </c>
      <c r="B44" s="27" t="s">
        <v>690</v>
      </c>
      <c r="C44" s="29">
        <v>43363</v>
      </c>
      <c r="D44" s="28"/>
      <c r="E44" s="28" t="s">
        <v>643</v>
      </c>
      <c r="F44" s="28"/>
      <c r="G44" s="28" t="s">
        <v>682</v>
      </c>
      <c r="H44" s="28">
        <v>0.25</v>
      </c>
      <c r="I44" s="11"/>
      <c r="J44" s="11"/>
      <c r="K44" s="11"/>
      <c r="L44" s="28"/>
      <c r="M44" s="27" t="s">
        <v>680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21"/>
      <c r="DBO44" s="1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</row>
    <row r="45" spans="1:139 2771:5012" s="1" customFormat="1" ht="84.75" x14ac:dyDescent="0.25">
      <c r="A45" s="28">
        <v>42</v>
      </c>
      <c r="B45" s="27" t="s">
        <v>690</v>
      </c>
      <c r="C45" s="29">
        <v>43363</v>
      </c>
      <c r="D45" s="28"/>
      <c r="E45" s="28" t="s">
        <v>644</v>
      </c>
      <c r="F45" s="28"/>
      <c r="G45" s="28" t="s">
        <v>682</v>
      </c>
      <c r="H45" s="28">
        <v>0.25</v>
      </c>
      <c r="I45" s="11"/>
      <c r="J45" s="11"/>
      <c r="K45" s="11"/>
      <c r="L45" s="28"/>
      <c r="M45" s="27" t="s">
        <v>680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21"/>
      <c r="DBO45" s="1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</row>
    <row r="46" spans="1:139 2771:5012" s="1" customFormat="1" ht="84.75" x14ac:dyDescent="0.25">
      <c r="A46" s="28">
        <v>43</v>
      </c>
      <c r="B46" s="27" t="s">
        <v>690</v>
      </c>
      <c r="C46" s="29">
        <v>43363</v>
      </c>
      <c r="D46" s="28"/>
      <c r="E46" s="28" t="s">
        <v>645</v>
      </c>
      <c r="F46" s="28"/>
      <c r="G46" s="28" t="s">
        <v>682</v>
      </c>
      <c r="H46" s="28">
        <v>0.25</v>
      </c>
      <c r="I46" s="11"/>
      <c r="J46" s="11"/>
      <c r="K46" s="11"/>
      <c r="L46" s="28"/>
      <c r="M46" s="27" t="s">
        <v>680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21"/>
      <c r="DBO46" s="1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</row>
    <row r="47" spans="1:139 2771:5012" s="1" customFormat="1" ht="84.75" x14ac:dyDescent="0.25">
      <c r="A47" s="28">
        <v>44</v>
      </c>
      <c r="B47" s="27" t="s">
        <v>690</v>
      </c>
      <c r="C47" s="29">
        <v>43356</v>
      </c>
      <c r="D47" s="28"/>
      <c r="E47" s="28" t="s">
        <v>646</v>
      </c>
      <c r="F47" s="28"/>
      <c r="G47" s="28" t="s">
        <v>682</v>
      </c>
      <c r="H47" s="28">
        <v>0.25</v>
      </c>
      <c r="I47" s="11"/>
      <c r="J47" s="11"/>
      <c r="K47" s="11"/>
      <c r="L47" s="28"/>
      <c r="M47" s="27" t="s">
        <v>680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21"/>
      <c r="DBO47" s="1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</row>
    <row r="48" spans="1:139 2771:5012" s="1" customFormat="1" ht="84.75" x14ac:dyDescent="0.25">
      <c r="A48" s="28">
        <v>45</v>
      </c>
      <c r="B48" s="27" t="s">
        <v>690</v>
      </c>
      <c r="C48" s="29">
        <v>43356</v>
      </c>
      <c r="D48" s="28"/>
      <c r="E48" s="28" t="s">
        <v>647</v>
      </c>
      <c r="F48" s="28"/>
      <c r="G48" s="28" t="s">
        <v>682</v>
      </c>
      <c r="H48" s="28">
        <v>0.25</v>
      </c>
      <c r="I48" s="11"/>
      <c r="J48" s="11"/>
      <c r="K48" s="11"/>
      <c r="L48" s="28"/>
      <c r="M48" s="27" t="s">
        <v>680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21"/>
      <c r="DBO48" s="1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</row>
    <row r="49" spans="1:139 2771:5012" s="1" customFormat="1" ht="84.75" x14ac:dyDescent="0.25">
      <c r="A49" s="28">
        <v>46</v>
      </c>
      <c r="B49" s="27" t="s">
        <v>690</v>
      </c>
      <c r="C49" s="29">
        <v>43356</v>
      </c>
      <c r="D49" s="28"/>
      <c r="E49" s="28" t="s">
        <v>648</v>
      </c>
      <c r="F49" s="28"/>
      <c r="G49" s="28" t="s">
        <v>682</v>
      </c>
      <c r="H49" s="28">
        <v>0.25</v>
      </c>
      <c r="I49" s="11"/>
      <c r="J49" s="11"/>
      <c r="K49" s="11"/>
      <c r="L49" s="28"/>
      <c r="M49" s="27" t="s">
        <v>680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21"/>
      <c r="DBO49" s="1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</row>
    <row r="50" spans="1:139 2771:5012" s="1" customFormat="1" ht="84.75" x14ac:dyDescent="0.25">
      <c r="A50" s="28">
        <v>47</v>
      </c>
      <c r="B50" s="27" t="s">
        <v>690</v>
      </c>
      <c r="C50" s="29">
        <v>43356</v>
      </c>
      <c r="D50" s="28"/>
      <c r="E50" s="28" t="s">
        <v>649</v>
      </c>
      <c r="F50" s="28"/>
      <c r="G50" s="28" t="s">
        <v>682</v>
      </c>
      <c r="H50" s="28">
        <v>0.25</v>
      </c>
      <c r="I50" s="11"/>
      <c r="J50" s="11"/>
      <c r="K50" s="11"/>
      <c r="L50" s="28"/>
      <c r="M50" s="27" t="s">
        <v>680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21"/>
      <c r="DBO50" s="1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</row>
    <row r="51" spans="1:139 2771:5012" s="1" customFormat="1" ht="84.75" x14ac:dyDescent="0.25">
      <c r="A51" s="28">
        <v>48</v>
      </c>
      <c r="B51" s="27" t="s">
        <v>690</v>
      </c>
      <c r="C51" s="29">
        <v>43356</v>
      </c>
      <c r="D51" s="28"/>
      <c r="E51" s="28" t="s">
        <v>650</v>
      </c>
      <c r="F51" s="28"/>
      <c r="G51" s="28" t="s">
        <v>682</v>
      </c>
      <c r="H51" s="28">
        <v>0.88300000000000001</v>
      </c>
      <c r="I51" s="11"/>
      <c r="J51" s="11"/>
      <c r="K51" s="11"/>
      <c r="L51" s="28"/>
      <c r="M51" s="27" t="s">
        <v>680</v>
      </c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21"/>
      <c r="DBO51" s="1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</row>
    <row r="52" spans="1:139 2771:5012" s="1" customFormat="1" ht="84.75" x14ac:dyDescent="0.25">
      <c r="A52" s="28">
        <v>49</v>
      </c>
      <c r="B52" s="27" t="s">
        <v>690</v>
      </c>
      <c r="C52" s="29">
        <v>43356</v>
      </c>
      <c r="D52" s="28"/>
      <c r="E52" s="28" t="s">
        <v>651</v>
      </c>
      <c r="F52" s="28"/>
      <c r="G52" s="28" t="s">
        <v>682</v>
      </c>
      <c r="H52" s="28">
        <v>0.25</v>
      </c>
      <c r="I52" s="11"/>
      <c r="J52" s="11"/>
      <c r="K52" s="11"/>
      <c r="L52" s="28"/>
      <c r="M52" s="27" t="s">
        <v>680</v>
      </c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21"/>
      <c r="DBO52" s="1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</row>
    <row r="53" spans="1:139 2771:5012" s="1" customFormat="1" ht="84.75" x14ac:dyDescent="0.25">
      <c r="A53" s="28">
        <v>50</v>
      </c>
      <c r="B53" s="27" t="s">
        <v>690</v>
      </c>
      <c r="C53" s="29">
        <v>43357</v>
      </c>
      <c r="D53" s="28"/>
      <c r="E53" s="28" t="s">
        <v>652</v>
      </c>
      <c r="F53" s="28"/>
      <c r="G53" s="28" t="s">
        <v>682</v>
      </c>
      <c r="H53" s="28">
        <v>0.13569999999999999</v>
      </c>
      <c r="I53" s="11"/>
      <c r="J53" s="11"/>
      <c r="K53" s="11"/>
      <c r="L53" s="28"/>
      <c r="M53" s="27" t="s">
        <v>680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21"/>
      <c r="DBO53" s="1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</row>
    <row r="54" spans="1:139 2771:5012" s="1" customFormat="1" ht="84.75" x14ac:dyDescent="0.25">
      <c r="A54" s="28">
        <v>51</v>
      </c>
      <c r="B54" s="27" t="s">
        <v>690</v>
      </c>
      <c r="C54" s="29">
        <v>43357</v>
      </c>
      <c r="D54" s="28"/>
      <c r="E54" s="28" t="s">
        <v>653</v>
      </c>
      <c r="F54" s="28"/>
      <c r="G54" s="28" t="s">
        <v>682</v>
      </c>
      <c r="H54" s="28">
        <v>0.25</v>
      </c>
      <c r="I54" s="11"/>
      <c r="J54" s="11"/>
      <c r="K54" s="11"/>
      <c r="L54" s="28"/>
      <c r="M54" s="27" t="s">
        <v>680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21"/>
      <c r="DBO54" s="1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</row>
    <row r="55" spans="1:139 2771:5012" s="1" customFormat="1" ht="84.75" x14ac:dyDescent="0.25">
      <c r="A55" s="28">
        <v>52</v>
      </c>
      <c r="B55" s="27" t="s">
        <v>690</v>
      </c>
      <c r="C55" s="29">
        <v>43357</v>
      </c>
      <c r="D55" s="28"/>
      <c r="E55" s="28" t="s">
        <v>654</v>
      </c>
      <c r="F55" s="28"/>
      <c r="G55" s="28" t="s">
        <v>682</v>
      </c>
      <c r="H55" s="28">
        <v>0.1888</v>
      </c>
      <c r="I55" s="11"/>
      <c r="J55" s="11"/>
      <c r="K55" s="11"/>
      <c r="L55" s="28"/>
      <c r="M55" s="27" t="s">
        <v>680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21"/>
      <c r="DBO55" s="1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</row>
    <row r="56" spans="1:139 2771:5012" s="1" customFormat="1" ht="84.75" x14ac:dyDescent="0.25">
      <c r="A56" s="28">
        <v>53</v>
      </c>
      <c r="B56" s="27" t="s">
        <v>690</v>
      </c>
      <c r="C56" s="29">
        <v>43363</v>
      </c>
      <c r="D56" s="28"/>
      <c r="E56" s="31" t="s">
        <v>655</v>
      </c>
      <c r="F56" s="32"/>
      <c r="G56" s="28" t="s">
        <v>682</v>
      </c>
      <c r="H56" s="28">
        <v>0.25</v>
      </c>
      <c r="I56" s="11"/>
      <c r="J56" s="11"/>
      <c r="K56" s="11"/>
      <c r="L56" s="28"/>
      <c r="M56" s="27" t="s">
        <v>680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21"/>
      <c r="DBO56" s="1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</row>
    <row r="57" spans="1:139 2771:5012" s="1" customFormat="1" ht="84.75" x14ac:dyDescent="0.25">
      <c r="A57" s="28">
        <v>54</v>
      </c>
      <c r="B57" s="27" t="s">
        <v>690</v>
      </c>
      <c r="C57" s="29">
        <v>43356</v>
      </c>
      <c r="D57" s="28"/>
      <c r="E57" s="31" t="s">
        <v>656</v>
      </c>
      <c r="F57" s="32"/>
      <c r="G57" s="28" t="s">
        <v>682</v>
      </c>
      <c r="H57" s="28">
        <v>0.25</v>
      </c>
      <c r="I57" s="11"/>
      <c r="J57" s="11"/>
      <c r="K57" s="11"/>
      <c r="L57" s="28"/>
      <c r="M57" s="27" t="s">
        <v>680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21"/>
      <c r="DBO57" s="1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</row>
    <row r="58" spans="1:139 2771:5012" s="1" customFormat="1" ht="84.75" x14ac:dyDescent="0.25">
      <c r="A58" s="28">
        <v>55</v>
      </c>
      <c r="B58" s="27" t="s">
        <v>690</v>
      </c>
      <c r="C58" s="29">
        <v>43356</v>
      </c>
      <c r="D58" s="28"/>
      <c r="E58" s="31" t="s">
        <v>657</v>
      </c>
      <c r="F58" s="32"/>
      <c r="G58" s="28" t="s">
        <v>682</v>
      </c>
      <c r="H58" s="28">
        <v>0.25</v>
      </c>
      <c r="I58" s="11"/>
      <c r="J58" s="11"/>
      <c r="K58" s="11"/>
      <c r="L58" s="28"/>
      <c r="M58" s="27" t="s">
        <v>680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21"/>
      <c r="DBO58" s="1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</row>
    <row r="59" spans="1:139 2771:5012" s="1" customFormat="1" ht="84.75" x14ac:dyDescent="0.25">
      <c r="A59" s="28">
        <v>56</v>
      </c>
      <c r="B59" s="27" t="s">
        <v>690</v>
      </c>
      <c r="C59" s="29">
        <v>43363</v>
      </c>
      <c r="D59" s="28"/>
      <c r="E59" s="31" t="s">
        <v>658</v>
      </c>
      <c r="F59" s="32"/>
      <c r="G59" s="28" t="s">
        <v>682</v>
      </c>
      <c r="H59" s="28">
        <v>0.25</v>
      </c>
      <c r="I59" s="11"/>
      <c r="J59" s="11"/>
      <c r="K59" s="11"/>
      <c r="L59" s="28"/>
      <c r="M59" s="27" t="s">
        <v>680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21"/>
      <c r="DBO59" s="1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</row>
    <row r="60" spans="1:139 2771:5012" s="1" customFormat="1" ht="84.75" x14ac:dyDescent="0.25">
      <c r="A60" s="28">
        <v>57</v>
      </c>
      <c r="B60" s="27" t="s">
        <v>691</v>
      </c>
      <c r="C60" s="29">
        <v>43766</v>
      </c>
      <c r="D60" s="28"/>
      <c r="E60" s="28" t="s">
        <v>659</v>
      </c>
      <c r="F60" s="28"/>
      <c r="G60" s="28" t="s">
        <v>682</v>
      </c>
      <c r="H60" s="28">
        <v>0.11</v>
      </c>
      <c r="I60" s="11"/>
      <c r="J60" s="11"/>
      <c r="K60" s="11"/>
      <c r="L60" s="28"/>
      <c r="M60" s="27" t="s">
        <v>681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21"/>
      <c r="DBO60" s="1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</row>
    <row r="61" spans="1:139 2771:5012" s="1" customFormat="1" ht="84.75" x14ac:dyDescent="0.25">
      <c r="A61" s="28">
        <v>58</v>
      </c>
      <c r="B61" s="27" t="s">
        <v>690</v>
      </c>
      <c r="C61" s="29">
        <v>43363</v>
      </c>
      <c r="D61" s="28"/>
      <c r="E61" s="31" t="s">
        <v>660</v>
      </c>
      <c r="F61" s="32"/>
      <c r="G61" s="28" t="s">
        <v>682</v>
      </c>
      <c r="H61" s="28">
        <v>0.25</v>
      </c>
      <c r="I61" s="11"/>
      <c r="J61" s="11"/>
      <c r="K61" s="11"/>
      <c r="L61" s="28"/>
      <c r="M61" s="27" t="s">
        <v>680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21"/>
      <c r="DBO61" s="1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</row>
    <row r="62" spans="1:139 2771:5012" s="1" customFormat="1" ht="84.75" x14ac:dyDescent="0.25">
      <c r="A62" s="28">
        <v>59</v>
      </c>
      <c r="B62" s="27" t="s">
        <v>690</v>
      </c>
      <c r="C62" s="29">
        <v>43363</v>
      </c>
      <c r="D62" s="28"/>
      <c r="E62" s="31" t="s">
        <v>661</v>
      </c>
      <c r="F62" s="32"/>
      <c r="G62" s="28" t="s">
        <v>682</v>
      </c>
      <c r="H62" s="28">
        <v>0.25</v>
      </c>
      <c r="I62" s="11"/>
      <c r="J62" s="11"/>
      <c r="K62" s="11"/>
      <c r="L62" s="28"/>
      <c r="M62" s="27" t="s">
        <v>680</v>
      </c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21"/>
      <c r="DBO62" s="1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</row>
    <row r="63" spans="1:139 2771:5012" s="1" customFormat="1" ht="84.75" x14ac:dyDescent="0.25">
      <c r="A63" s="28">
        <v>60</v>
      </c>
      <c r="B63" s="27" t="s">
        <v>690</v>
      </c>
      <c r="C63" s="29">
        <v>43363</v>
      </c>
      <c r="D63" s="28"/>
      <c r="E63" s="31" t="s">
        <v>662</v>
      </c>
      <c r="F63" s="32"/>
      <c r="G63" s="28" t="s">
        <v>682</v>
      </c>
      <c r="H63" s="28">
        <v>0.25</v>
      </c>
      <c r="I63" s="11"/>
      <c r="J63" s="11"/>
      <c r="K63" s="11"/>
      <c r="L63" s="28"/>
      <c r="M63" s="27" t="s">
        <v>680</v>
      </c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21"/>
      <c r="DBO63" s="1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</row>
    <row r="64" spans="1:139 2771:5012" s="1" customFormat="1" ht="84.75" x14ac:dyDescent="0.25">
      <c r="A64" s="28">
        <v>61</v>
      </c>
      <c r="B64" s="27" t="s">
        <v>690</v>
      </c>
      <c r="C64" s="29">
        <v>43356</v>
      </c>
      <c r="D64" s="28"/>
      <c r="E64" s="31" t="s">
        <v>663</v>
      </c>
      <c r="F64" s="32"/>
      <c r="G64" s="28" t="s">
        <v>682</v>
      </c>
      <c r="H64" s="28">
        <v>0.25</v>
      </c>
      <c r="I64" s="11"/>
      <c r="J64" s="11"/>
      <c r="K64" s="11"/>
      <c r="L64" s="28"/>
      <c r="M64" s="27" t="s">
        <v>680</v>
      </c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21"/>
      <c r="DBO64" s="18"/>
      <c r="DBP64" s="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</row>
    <row r="65" spans="1:5012" s="1" customFormat="1" ht="84.75" x14ac:dyDescent="0.25">
      <c r="A65" s="28">
        <v>62</v>
      </c>
      <c r="B65" s="27" t="s">
        <v>690</v>
      </c>
      <c r="C65" s="29">
        <v>43363</v>
      </c>
      <c r="D65" s="28"/>
      <c r="E65" s="31" t="s">
        <v>664</v>
      </c>
      <c r="F65" s="32"/>
      <c r="G65" s="28" t="s">
        <v>682</v>
      </c>
      <c r="H65" s="28">
        <v>0.25</v>
      </c>
      <c r="I65" s="11"/>
      <c r="J65" s="11"/>
      <c r="K65" s="11"/>
      <c r="L65" s="28"/>
      <c r="M65" s="27" t="s">
        <v>680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21"/>
      <c r="DBO65" s="18"/>
      <c r="DBP65" s="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</row>
    <row r="66" spans="1:5012" s="1" customFormat="1" ht="72.75" x14ac:dyDescent="0.25">
      <c r="A66" s="28">
        <v>63</v>
      </c>
      <c r="B66" s="27" t="s">
        <v>692</v>
      </c>
      <c r="C66" s="29">
        <v>43595</v>
      </c>
      <c r="D66" s="28"/>
      <c r="E66" s="31" t="s">
        <v>665</v>
      </c>
      <c r="F66" s="32"/>
      <c r="G66" s="28" t="s">
        <v>682</v>
      </c>
      <c r="H66" s="28">
        <v>2.4502000000000002</v>
      </c>
      <c r="I66" s="11"/>
      <c r="J66" s="11"/>
      <c r="K66" s="11"/>
      <c r="L66" s="28"/>
      <c r="M66" s="27" t="s">
        <v>681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21"/>
      <c r="DBO66" s="18"/>
      <c r="DBP66" s="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</row>
    <row r="67" spans="1:5012" s="1" customFormat="1" ht="72.75" x14ac:dyDescent="0.25">
      <c r="A67" s="28">
        <v>64</v>
      </c>
      <c r="B67" s="27" t="s">
        <v>692</v>
      </c>
      <c r="C67" s="29">
        <v>43595</v>
      </c>
      <c r="D67" s="28"/>
      <c r="E67" s="28" t="s">
        <v>666</v>
      </c>
      <c r="F67" s="28"/>
      <c r="G67" s="28" t="s">
        <v>682</v>
      </c>
      <c r="H67" s="28">
        <v>2.4512999999999998</v>
      </c>
      <c r="I67" s="11"/>
      <c r="J67" s="11"/>
      <c r="K67" s="11"/>
      <c r="L67" s="28"/>
      <c r="M67" s="27" t="s">
        <v>681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21"/>
      <c r="DBO67" s="1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</row>
    <row r="68" spans="1:5012" s="1" customFormat="1" ht="72.75" x14ac:dyDescent="0.25">
      <c r="A68" s="28">
        <v>65</v>
      </c>
      <c r="B68" s="27" t="s">
        <v>692</v>
      </c>
      <c r="C68" s="29">
        <v>43595</v>
      </c>
      <c r="D68" s="28"/>
      <c r="E68" s="28" t="s">
        <v>667</v>
      </c>
      <c r="F68" s="28"/>
      <c r="G68" s="28" t="s">
        <v>682</v>
      </c>
      <c r="H68" s="28">
        <v>2.4506999999999999</v>
      </c>
      <c r="I68" s="11"/>
      <c r="J68" s="11"/>
      <c r="K68" s="11"/>
      <c r="L68" s="28"/>
      <c r="M68" s="27" t="s">
        <v>681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21"/>
      <c r="DBO68" s="1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</row>
    <row r="69" spans="1:5012" s="1" customFormat="1" ht="72.75" x14ac:dyDescent="0.25">
      <c r="A69" s="28">
        <v>66</v>
      </c>
      <c r="B69" s="27" t="s">
        <v>692</v>
      </c>
      <c r="C69" s="29">
        <v>43595</v>
      </c>
      <c r="D69" s="28"/>
      <c r="E69" s="28" t="s">
        <v>668</v>
      </c>
      <c r="F69" s="28"/>
      <c r="G69" s="28" t="s">
        <v>682</v>
      </c>
      <c r="H69" s="28">
        <v>2.4563000000000001</v>
      </c>
      <c r="I69" s="11"/>
      <c r="J69" s="11"/>
      <c r="K69" s="11"/>
      <c r="L69" s="28"/>
      <c r="M69" s="27" t="s">
        <v>681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22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19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</row>
    <row r="70" spans="1:5012" s="1" customFormat="1" ht="72.75" x14ac:dyDescent="0.25">
      <c r="A70" s="28">
        <v>67</v>
      </c>
      <c r="B70" s="27" t="s">
        <v>693</v>
      </c>
      <c r="C70" s="29">
        <v>41860</v>
      </c>
      <c r="D70" s="28"/>
      <c r="E70" s="28" t="s">
        <v>669</v>
      </c>
      <c r="F70" s="28"/>
      <c r="G70" s="28" t="s">
        <v>682</v>
      </c>
      <c r="H70" s="28">
        <v>4.7999999999999996E-3</v>
      </c>
      <c r="I70" s="11"/>
      <c r="J70" s="11"/>
      <c r="K70" s="11"/>
      <c r="L70" s="28"/>
      <c r="M70" s="27" t="s">
        <v>681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</row>
    <row r="71" spans="1:5012" s="1" customFormat="1" ht="72.75" x14ac:dyDescent="0.25">
      <c r="A71" s="28">
        <v>68</v>
      </c>
      <c r="B71" s="27" t="s">
        <v>694</v>
      </c>
      <c r="C71" s="33">
        <v>41803</v>
      </c>
      <c r="D71" s="28"/>
      <c r="E71" s="28" t="s">
        <v>678</v>
      </c>
      <c r="F71" s="28"/>
      <c r="G71" s="28" t="s">
        <v>682</v>
      </c>
      <c r="H71" s="28">
        <v>0.33119999999999999</v>
      </c>
      <c r="I71" s="28"/>
      <c r="J71" s="11"/>
      <c r="K71" s="11"/>
      <c r="L71" s="11"/>
      <c r="M71" s="27" t="s">
        <v>681</v>
      </c>
      <c r="N71" s="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</row>
    <row r="72" spans="1:5012" s="1" customFormat="1" ht="84.75" x14ac:dyDescent="0.25">
      <c r="A72" s="28">
        <v>69</v>
      </c>
      <c r="B72" s="27" t="s">
        <v>690</v>
      </c>
      <c r="C72" s="33">
        <v>43722</v>
      </c>
      <c r="D72" s="28"/>
      <c r="E72" s="28" t="s">
        <v>670</v>
      </c>
      <c r="F72" s="28"/>
      <c r="G72" s="28" t="s">
        <v>682</v>
      </c>
      <c r="H72" s="28">
        <v>0.25</v>
      </c>
      <c r="I72" s="28"/>
      <c r="J72" s="11"/>
      <c r="K72" s="11"/>
      <c r="L72" s="11"/>
      <c r="M72" s="27" t="s">
        <v>680</v>
      </c>
      <c r="N72" s="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</row>
    <row r="73" spans="1:5012" s="1" customFormat="1" x14ac:dyDescent="0.25">
      <c r="A73" s="28"/>
      <c r="B73" s="27"/>
      <c r="C73" s="33"/>
      <c r="D73" s="28"/>
      <c r="E73" s="28"/>
      <c r="F73" s="28"/>
      <c r="G73" s="28"/>
      <c r="H73" s="28"/>
      <c r="I73" s="28"/>
      <c r="J73" s="11"/>
      <c r="K73" s="11"/>
      <c r="L73" s="11"/>
      <c r="M73" s="34"/>
      <c r="N73" s="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</row>
    <row r="74" spans="1:5012" x14ac:dyDescent="0.25">
      <c r="A74" s="35"/>
      <c r="B74" s="36" t="s">
        <v>23</v>
      </c>
      <c r="C74" s="37"/>
      <c r="D74" s="37"/>
      <c r="E74" s="37"/>
      <c r="F74" s="37"/>
      <c r="G74" s="37"/>
      <c r="H74" s="37"/>
      <c r="I74" s="38">
        <f>SUM(I4:I10)</f>
        <v>337367</v>
      </c>
      <c r="J74" s="38"/>
      <c r="K74" s="39">
        <f>SUM(K4:K10)</f>
        <v>337367</v>
      </c>
      <c r="L74" s="37"/>
      <c r="M74" s="37"/>
    </row>
    <row r="75" spans="1:5012" x14ac:dyDescent="0.25">
      <c r="A75" s="28"/>
      <c r="B75" s="40"/>
      <c r="C75" s="41"/>
      <c r="D75" s="41"/>
      <c r="E75" s="41"/>
      <c r="F75" s="41"/>
      <c r="G75" s="41"/>
      <c r="H75" s="41"/>
      <c r="I75" s="42"/>
      <c r="J75" s="42"/>
      <c r="K75" s="42"/>
      <c r="L75" s="41"/>
      <c r="M75" s="41"/>
    </row>
    <row r="76" spans="1:5012" x14ac:dyDescent="0.25">
      <c r="A76" s="28"/>
      <c r="B76" s="40"/>
      <c r="C76" s="41"/>
      <c r="D76" s="41"/>
      <c r="E76" s="41"/>
      <c r="F76" s="41"/>
      <c r="G76" s="41"/>
      <c r="H76" s="41"/>
      <c r="I76" s="42"/>
      <c r="J76" s="42"/>
      <c r="K76" s="42"/>
      <c r="L76" s="41"/>
      <c r="M76" s="41"/>
    </row>
    <row r="77" spans="1:5012" x14ac:dyDescent="0.25">
      <c r="A77" s="28"/>
      <c r="B77" s="27"/>
      <c r="C77" s="28"/>
      <c r="D77" s="28"/>
      <c r="E77" s="28"/>
      <c r="F77" s="28"/>
      <c r="G77" s="28"/>
      <c r="H77" s="28"/>
      <c r="I77" s="11"/>
      <c r="J77" s="11"/>
      <c r="K77" s="11"/>
      <c r="L77" s="28"/>
      <c r="M77" s="28"/>
    </row>
    <row r="78" spans="1:5012" x14ac:dyDescent="0.25">
      <c r="A78" s="28"/>
      <c r="B78" s="43" t="s">
        <v>24</v>
      </c>
      <c r="C78" s="28"/>
      <c r="D78" s="28"/>
      <c r="E78" s="28"/>
      <c r="F78" s="28"/>
      <c r="G78" s="28"/>
      <c r="H78" s="28"/>
      <c r="I78" s="11"/>
      <c r="J78" s="11"/>
      <c r="K78" s="11"/>
      <c r="L78" s="28"/>
      <c r="M78" s="28"/>
    </row>
    <row r="79" spans="1:5012" x14ac:dyDescent="0.25">
      <c r="A79" s="28"/>
      <c r="B79" s="43">
        <v>1013</v>
      </c>
      <c r="C79" s="28"/>
      <c r="D79" s="28"/>
      <c r="E79" s="28"/>
      <c r="F79" s="28"/>
      <c r="G79" s="28"/>
      <c r="H79" s="28"/>
      <c r="I79" s="11"/>
      <c r="J79" s="11"/>
      <c r="K79" s="11"/>
      <c r="L79" s="28"/>
      <c r="M79" s="28"/>
    </row>
    <row r="80" spans="1:5012" x14ac:dyDescent="0.25">
      <c r="A80" s="28">
        <v>70</v>
      </c>
      <c r="B80" s="4" t="s">
        <v>25</v>
      </c>
      <c r="C80" s="4">
        <v>1900</v>
      </c>
      <c r="D80" s="4">
        <v>101310001</v>
      </c>
      <c r="E80" s="4" t="s">
        <v>32</v>
      </c>
      <c r="F80" s="4" t="s">
        <v>32</v>
      </c>
      <c r="G80" s="4" t="s">
        <v>33</v>
      </c>
      <c r="H80" s="44">
        <v>1</v>
      </c>
      <c r="I80" s="45">
        <v>28961</v>
      </c>
      <c r="J80" s="45">
        <v>28961</v>
      </c>
      <c r="K80" s="45">
        <v>28961</v>
      </c>
      <c r="L80" s="44">
        <v>20</v>
      </c>
      <c r="M80" s="4"/>
    </row>
    <row r="81" spans="1:13" x14ac:dyDescent="0.25">
      <c r="A81" s="28">
        <v>71</v>
      </c>
      <c r="B81" s="4" t="s">
        <v>26</v>
      </c>
      <c r="C81" s="4">
        <v>1960</v>
      </c>
      <c r="D81" s="4">
        <v>101310002</v>
      </c>
      <c r="E81" s="4" t="s">
        <v>32</v>
      </c>
      <c r="F81" s="4" t="s">
        <v>32</v>
      </c>
      <c r="G81" s="4" t="s">
        <v>33</v>
      </c>
      <c r="H81" s="44">
        <v>1</v>
      </c>
      <c r="I81" s="45">
        <v>2016</v>
      </c>
      <c r="J81" s="45">
        <v>2016</v>
      </c>
      <c r="K81" s="45">
        <v>2016</v>
      </c>
      <c r="L81" s="44">
        <v>20</v>
      </c>
      <c r="M81" s="4"/>
    </row>
    <row r="82" spans="1:13" x14ac:dyDescent="0.25">
      <c r="A82" s="28">
        <v>72</v>
      </c>
      <c r="B82" s="4" t="s">
        <v>26</v>
      </c>
      <c r="C82" s="4">
        <v>1981</v>
      </c>
      <c r="D82" s="4">
        <v>101310003</v>
      </c>
      <c r="E82" s="4" t="s">
        <v>32</v>
      </c>
      <c r="F82" s="4" t="s">
        <v>32</v>
      </c>
      <c r="G82" s="4" t="s">
        <v>33</v>
      </c>
      <c r="H82" s="44">
        <v>1</v>
      </c>
      <c r="I82" s="45">
        <v>1713</v>
      </c>
      <c r="J82" s="45">
        <v>1713</v>
      </c>
      <c r="K82" s="45">
        <v>1713</v>
      </c>
      <c r="L82" s="44">
        <v>25</v>
      </c>
      <c r="M82" s="4"/>
    </row>
    <row r="83" spans="1:13" x14ac:dyDescent="0.25">
      <c r="A83" s="28">
        <v>73</v>
      </c>
      <c r="B83" s="4" t="s">
        <v>26</v>
      </c>
      <c r="C83" s="4">
        <v>1966</v>
      </c>
      <c r="D83" s="4">
        <v>101310028</v>
      </c>
      <c r="E83" s="4" t="s">
        <v>32</v>
      </c>
      <c r="F83" s="4" t="s">
        <v>32</v>
      </c>
      <c r="G83" s="4" t="s">
        <v>33</v>
      </c>
      <c r="H83" s="44">
        <v>1</v>
      </c>
      <c r="I83" s="45">
        <v>2000</v>
      </c>
      <c r="J83" s="45">
        <v>2000</v>
      </c>
      <c r="K83" s="45">
        <v>2000</v>
      </c>
      <c r="L83" s="44">
        <v>25</v>
      </c>
      <c r="M83" s="4"/>
    </row>
    <row r="84" spans="1:13" x14ac:dyDescent="0.25">
      <c r="A84" s="28">
        <v>74</v>
      </c>
      <c r="B84" s="4" t="s">
        <v>27</v>
      </c>
      <c r="C84" s="4">
        <v>1980</v>
      </c>
      <c r="D84" s="4">
        <v>101310029</v>
      </c>
      <c r="E84" s="4" t="s">
        <v>32</v>
      </c>
      <c r="F84" s="4" t="s">
        <v>32</v>
      </c>
      <c r="G84" s="4" t="s">
        <v>33</v>
      </c>
      <c r="H84" s="44">
        <v>1</v>
      </c>
      <c r="I84" s="45">
        <v>700</v>
      </c>
      <c r="J84" s="45">
        <v>700</v>
      </c>
      <c r="K84" s="45">
        <v>700</v>
      </c>
      <c r="L84" s="44">
        <v>25</v>
      </c>
      <c r="M84" s="4"/>
    </row>
    <row r="85" spans="1:13" ht="24" x14ac:dyDescent="0.25">
      <c r="A85" s="28">
        <v>76</v>
      </c>
      <c r="B85" s="4" t="s">
        <v>28</v>
      </c>
      <c r="C85" s="4">
        <v>1976</v>
      </c>
      <c r="D85" s="4">
        <v>101310031</v>
      </c>
      <c r="E85" s="4" t="s">
        <v>32</v>
      </c>
      <c r="F85" s="4" t="s">
        <v>32</v>
      </c>
      <c r="G85" s="4" t="s">
        <v>33</v>
      </c>
      <c r="H85" s="44">
        <v>1</v>
      </c>
      <c r="I85" s="45">
        <v>30231</v>
      </c>
      <c r="J85" s="45">
        <v>30231</v>
      </c>
      <c r="K85" s="45">
        <v>30231</v>
      </c>
      <c r="L85" s="44">
        <v>25</v>
      </c>
      <c r="M85" s="4" t="s">
        <v>34</v>
      </c>
    </row>
    <row r="86" spans="1:13" ht="24" x14ac:dyDescent="0.25">
      <c r="A86" s="28">
        <v>77</v>
      </c>
      <c r="B86" s="4" t="s">
        <v>29</v>
      </c>
      <c r="C86" s="4">
        <v>1976</v>
      </c>
      <c r="D86" s="4">
        <v>101310032</v>
      </c>
      <c r="E86" s="4" t="s">
        <v>32</v>
      </c>
      <c r="F86" s="4" t="s">
        <v>32</v>
      </c>
      <c r="G86" s="4" t="s">
        <v>33</v>
      </c>
      <c r="H86" s="44">
        <v>1</v>
      </c>
      <c r="I86" s="45">
        <v>15033</v>
      </c>
      <c r="J86" s="45">
        <v>15033</v>
      </c>
      <c r="K86" s="45">
        <v>15033</v>
      </c>
      <c r="L86" s="44">
        <v>25</v>
      </c>
      <c r="M86" s="4" t="s">
        <v>35</v>
      </c>
    </row>
    <row r="87" spans="1:13" x14ac:dyDescent="0.25">
      <c r="A87" s="28">
        <v>78</v>
      </c>
      <c r="B87" s="4" t="s">
        <v>530</v>
      </c>
      <c r="C87" s="4">
        <v>1964</v>
      </c>
      <c r="D87" s="4">
        <v>101310030</v>
      </c>
      <c r="E87" s="4" t="s">
        <v>32</v>
      </c>
      <c r="F87" s="4" t="s">
        <v>32</v>
      </c>
      <c r="G87" s="4" t="s">
        <v>33</v>
      </c>
      <c r="H87" s="46">
        <v>1</v>
      </c>
      <c r="I87" s="45">
        <v>13142</v>
      </c>
      <c r="J87" s="45">
        <v>13142</v>
      </c>
      <c r="K87" s="45">
        <v>13142</v>
      </c>
      <c r="L87" s="44">
        <v>20</v>
      </c>
      <c r="M87" s="4"/>
    </row>
    <row r="88" spans="1:13" x14ac:dyDescent="0.25">
      <c r="A88" s="28">
        <v>79</v>
      </c>
      <c r="B88" s="4" t="s">
        <v>30</v>
      </c>
      <c r="C88" s="4">
        <v>2012</v>
      </c>
      <c r="D88" s="4">
        <v>101330038</v>
      </c>
      <c r="E88" s="4" t="s">
        <v>32</v>
      </c>
      <c r="F88" s="4" t="s">
        <v>32</v>
      </c>
      <c r="G88" s="4" t="s">
        <v>36</v>
      </c>
      <c r="H88" s="47">
        <v>16.350000000000001</v>
      </c>
      <c r="I88" s="45">
        <v>2767</v>
      </c>
      <c r="J88" s="45">
        <v>1110.1099999999999</v>
      </c>
      <c r="K88" s="45">
        <v>2767</v>
      </c>
      <c r="L88" s="44">
        <v>20</v>
      </c>
      <c r="M88" s="4"/>
    </row>
    <row r="89" spans="1:13" x14ac:dyDescent="0.25">
      <c r="A89" s="28">
        <v>80</v>
      </c>
      <c r="B89" s="4" t="s">
        <v>31</v>
      </c>
      <c r="C89" s="4">
        <v>1989</v>
      </c>
      <c r="D89" s="4">
        <v>101330002</v>
      </c>
      <c r="E89" s="4" t="s">
        <v>32</v>
      </c>
      <c r="F89" s="4" t="s">
        <v>32</v>
      </c>
      <c r="G89" s="4" t="s">
        <v>37</v>
      </c>
      <c r="H89" s="48">
        <v>119</v>
      </c>
      <c r="I89" s="45">
        <v>2476</v>
      </c>
      <c r="J89" s="45">
        <v>2476</v>
      </c>
      <c r="K89" s="45">
        <v>2476</v>
      </c>
      <c r="L89" s="44">
        <v>20</v>
      </c>
      <c r="M89" s="4" t="s">
        <v>38</v>
      </c>
    </row>
    <row r="90" spans="1:13" ht="24" x14ac:dyDescent="0.25">
      <c r="A90" s="28">
        <v>81</v>
      </c>
      <c r="B90" s="4" t="s">
        <v>568</v>
      </c>
      <c r="C90" s="4"/>
      <c r="D90" s="4">
        <v>101330009</v>
      </c>
      <c r="E90" s="4" t="s">
        <v>32</v>
      </c>
      <c r="F90" s="4" t="s">
        <v>32</v>
      </c>
      <c r="G90" s="4" t="s">
        <v>532</v>
      </c>
      <c r="H90" s="49">
        <v>0.99399999999999999</v>
      </c>
      <c r="I90" s="45">
        <v>0</v>
      </c>
      <c r="J90" s="45">
        <v>0</v>
      </c>
      <c r="K90" s="45">
        <v>0</v>
      </c>
      <c r="L90" s="44"/>
      <c r="M90" s="4"/>
    </row>
    <row r="91" spans="1:13" ht="24" x14ac:dyDescent="0.25">
      <c r="A91" s="28">
        <v>82</v>
      </c>
      <c r="B91" s="4" t="s">
        <v>569</v>
      </c>
      <c r="C91" s="4"/>
      <c r="D91" s="4">
        <v>101330010</v>
      </c>
      <c r="E91" s="4" t="s">
        <v>32</v>
      </c>
      <c r="F91" s="4" t="s">
        <v>32</v>
      </c>
      <c r="G91" s="4" t="s">
        <v>532</v>
      </c>
      <c r="H91" s="49">
        <v>1.1859999999999999</v>
      </c>
      <c r="I91" s="45">
        <v>0</v>
      </c>
      <c r="J91" s="45">
        <v>0</v>
      </c>
      <c r="K91" s="45">
        <v>0</v>
      </c>
      <c r="L91" s="44"/>
      <c r="M91" s="4"/>
    </row>
    <row r="92" spans="1:13" ht="24" x14ac:dyDescent="0.25">
      <c r="A92" s="28">
        <v>83</v>
      </c>
      <c r="B92" s="4" t="s">
        <v>570</v>
      </c>
      <c r="C92" s="4"/>
      <c r="D92" s="4">
        <v>101330012</v>
      </c>
      <c r="E92" s="4" t="s">
        <v>32</v>
      </c>
      <c r="F92" s="4" t="s">
        <v>32</v>
      </c>
      <c r="G92" s="4" t="s">
        <v>532</v>
      </c>
      <c r="H92" s="49">
        <v>0.68100000000000005</v>
      </c>
      <c r="I92" s="45">
        <v>0</v>
      </c>
      <c r="J92" s="45">
        <v>0</v>
      </c>
      <c r="K92" s="45">
        <v>0</v>
      </c>
      <c r="L92" s="44"/>
      <c r="M92" s="4"/>
    </row>
    <row r="93" spans="1:13" ht="24" x14ac:dyDescent="0.25">
      <c r="A93" s="28">
        <v>84</v>
      </c>
      <c r="B93" s="4" t="s">
        <v>571</v>
      </c>
      <c r="C93" s="4"/>
      <c r="D93" s="4">
        <v>101330013</v>
      </c>
      <c r="E93" s="4" t="s">
        <v>32</v>
      </c>
      <c r="F93" s="4" t="s">
        <v>32</v>
      </c>
      <c r="G93" s="4" t="s">
        <v>532</v>
      </c>
      <c r="H93" s="49">
        <v>1.1890000000000001</v>
      </c>
      <c r="I93" s="45">
        <v>0</v>
      </c>
      <c r="J93" s="45">
        <v>0</v>
      </c>
      <c r="K93" s="45">
        <v>0</v>
      </c>
      <c r="L93" s="44"/>
      <c r="M93" s="4"/>
    </row>
    <row r="94" spans="1:13" ht="24" x14ac:dyDescent="0.25">
      <c r="A94" s="28">
        <v>85</v>
      </c>
      <c r="B94" s="4" t="s">
        <v>572</v>
      </c>
      <c r="C94" s="4"/>
      <c r="D94" s="4">
        <v>101330014</v>
      </c>
      <c r="E94" s="4" t="s">
        <v>32</v>
      </c>
      <c r="F94" s="4" t="s">
        <v>32</v>
      </c>
      <c r="G94" s="4" t="s">
        <v>532</v>
      </c>
      <c r="H94" s="49">
        <v>0.77100000000000002</v>
      </c>
      <c r="I94" s="45">
        <v>0</v>
      </c>
      <c r="J94" s="45">
        <v>0</v>
      </c>
      <c r="K94" s="45">
        <v>0</v>
      </c>
      <c r="L94" s="44"/>
      <c r="M94" s="4"/>
    </row>
    <row r="95" spans="1:13" ht="24" x14ac:dyDescent="0.25">
      <c r="A95" s="28">
        <v>86</v>
      </c>
      <c r="B95" s="4" t="s">
        <v>573</v>
      </c>
      <c r="C95" s="4"/>
      <c r="D95" s="4">
        <v>101330015</v>
      </c>
      <c r="E95" s="4" t="s">
        <v>32</v>
      </c>
      <c r="F95" s="4" t="s">
        <v>32</v>
      </c>
      <c r="G95" s="4" t="s">
        <v>532</v>
      </c>
      <c r="H95" s="49">
        <v>0.59</v>
      </c>
      <c r="I95" s="45">
        <v>0</v>
      </c>
      <c r="J95" s="45">
        <v>0</v>
      </c>
      <c r="K95" s="45">
        <v>0</v>
      </c>
      <c r="L95" s="44"/>
      <c r="M95" s="4"/>
    </row>
    <row r="96" spans="1:13" ht="24" x14ac:dyDescent="0.25">
      <c r="A96" s="28">
        <v>87</v>
      </c>
      <c r="B96" s="4" t="s">
        <v>574</v>
      </c>
      <c r="C96" s="4"/>
      <c r="D96" s="4">
        <v>101330016</v>
      </c>
      <c r="E96" s="4" t="s">
        <v>32</v>
      </c>
      <c r="F96" s="4" t="s">
        <v>32</v>
      </c>
      <c r="G96" s="4" t="s">
        <v>532</v>
      </c>
      <c r="H96" s="49">
        <v>1.3580000000000001</v>
      </c>
      <c r="I96" s="45">
        <v>0</v>
      </c>
      <c r="J96" s="45">
        <v>0</v>
      </c>
      <c r="K96" s="45">
        <v>0</v>
      </c>
      <c r="L96" s="44"/>
      <c r="M96" s="4"/>
    </row>
    <row r="97" spans="1:13" ht="24" x14ac:dyDescent="0.25">
      <c r="A97" s="28">
        <v>88</v>
      </c>
      <c r="B97" s="4" t="s">
        <v>575</v>
      </c>
      <c r="C97" s="4"/>
      <c r="D97" s="4">
        <v>101330019</v>
      </c>
      <c r="E97" s="4" t="s">
        <v>32</v>
      </c>
      <c r="F97" s="4" t="s">
        <v>32</v>
      </c>
      <c r="G97" s="4" t="s">
        <v>532</v>
      </c>
      <c r="H97" s="49">
        <v>1.3480000000000001</v>
      </c>
      <c r="I97" s="45">
        <v>0</v>
      </c>
      <c r="J97" s="45">
        <v>0</v>
      </c>
      <c r="K97" s="45">
        <v>0</v>
      </c>
      <c r="L97" s="44"/>
      <c r="M97" s="4"/>
    </row>
    <row r="98" spans="1:13" ht="24" x14ac:dyDescent="0.25">
      <c r="A98" s="28">
        <v>89</v>
      </c>
      <c r="B98" s="4" t="s">
        <v>576</v>
      </c>
      <c r="C98" s="4"/>
      <c r="D98" s="4">
        <v>101330020</v>
      </c>
      <c r="E98" s="4" t="s">
        <v>32</v>
      </c>
      <c r="F98" s="4" t="s">
        <v>32</v>
      </c>
      <c r="G98" s="4" t="s">
        <v>532</v>
      </c>
      <c r="H98" s="49">
        <v>0.20200000000000001</v>
      </c>
      <c r="I98" s="45">
        <v>0</v>
      </c>
      <c r="J98" s="45">
        <v>0</v>
      </c>
      <c r="K98" s="45">
        <v>0</v>
      </c>
      <c r="L98" s="44"/>
      <c r="M98" s="4"/>
    </row>
    <row r="99" spans="1:13" ht="24" x14ac:dyDescent="0.25">
      <c r="A99" s="28">
        <v>90</v>
      </c>
      <c r="B99" s="4" t="s">
        <v>577</v>
      </c>
      <c r="C99" s="4"/>
      <c r="D99" s="4">
        <v>101330006</v>
      </c>
      <c r="E99" s="4" t="s">
        <v>32</v>
      </c>
      <c r="F99" s="4" t="s">
        <v>32</v>
      </c>
      <c r="G99" s="4" t="s">
        <v>532</v>
      </c>
      <c r="H99" s="49">
        <v>0.51</v>
      </c>
      <c r="I99" s="45">
        <v>0</v>
      </c>
      <c r="J99" s="45">
        <v>0</v>
      </c>
      <c r="K99" s="45">
        <v>0</v>
      </c>
      <c r="L99" s="44"/>
      <c r="M99" s="4"/>
    </row>
    <row r="100" spans="1:13" ht="24" x14ac:dyDescent="0.25">
      <c r="A100" s="28">
        <v>91</v>
      </c>
      <c r="B100" s="4" t="s">
        <v>578</v>
      </c>
      <c r="C100" s="4"/>
      <c r="D100" s="4">
        <v>101330038</v>
      </c>
      <c r="E100" s="4" t="s">
        <v>32</v>
      </c>
      <c r="F100" s="4" t="s">
        <v>32</v>
      </c>
      <c r="G100" s="4" t="s">
        <v>532</v>
      </c>
      <c r="H100" s="49">
        <v>1.07</v>
      </c>
      <c r="I100" s="45">
        <v>0</v>
      </c>
      <c r="J100" s="45">
        <v>0</v>
      </c>
      <c r="K100" s="45">
        <v>0</v>
      </c>
      <c r="L100" s="44"/>
      <c r="M100" s="4"/>
    </row>
    <row r="101" spans="1:13" ht="24" x14ac:dyDescent="0.25">
      <c r="A101" s="28">
        <v>92</v>
      </c>
      <c r="B101" s="4" t="s">
        <v>579</v>
      </c>
      <c r="C101" s="4"/>
      <c r="D101" s="4">
        <v>101330039</v>
      </c>
      <c r="E101" s="4" t="s">
        <v>32</v>
      </c>
      <c r="F101" s="4" t="s">
        <v>32</v>
      </c>
      <c r="G101" s="4" t="s">
        <v>532</v>
      </c>
      <c r="H101" s="49">
        <v>0.9</v>
      </c>
      <c r="I101" s="45">
        <v>0</v>
      </c>
      <c r="J101" s="45">
        <v>0</v>
      </c>
      <c r="K101" s="45">
        <v>0</v>
      </c>
      <c r="L101" s="44"/>
      <c r="M101" s="4"/>
    </row>
    <row r="102" spans="1:13" ht="24" x14ac:dyDescent="0.25">
      <c r="A102" s="28">
        <v>93</v>
      </c>
      <c r="B102" s="4" t="s">
        <v>580</v>
      </c>
      <c r="C102" s="4"/>
      <c r="D102" s="4">
        <v>101330040</v>
      </c>
      <c r="E102" s="4" t="s">
        <v>32</v>
      </c>
      <c r="F102" s="4" t="s">
        <v>32</v>
      </c>
      <c r="G102" s="4" t="s">
        <v>532</v>
      </c>
      <c r="H102" s="49">
        <v>2.016</v>
      </c>
      <c r="I102" s="45">
        <v>0</v>
      </c>
      <c r="J102" s="45">
        <v>0</v>
      </c>
      <c r="K102" s="45">
        <v>0</v>
      </c>
      <c r="L102" s="44"/>
      <c r="M102" s="4"/>
    </row>
    <row r="103" spans="1:13" ht="24" x14ac:dyDescent="0.25">
      <c r="A103" s="28">
        <v>94</v>
      </c>
      <c r="B103" s="4" t="s">
        <v>581</v>
      </c>
      <c r="C103" s="4"/>
      <c r="D103" s="4">
        <v>101330041</v>
      </c>
      <c r="E103" s="4" t="s">
        <v>32</v>
      </c>
      <c r="F103" s="4" t="s">
        <v>32</v>
      </c>
      <c r="G103" s="4" t="s">
        <v>532</v>
      </c>
      <c r="H103" s="49">
        <v>2.1520000000000001</v>
      </c>
      <c r="I103" s="45">
        <v>0</v>
      </c>
      <c r="J103" s="45">
        <v>0</v>
      </c>
      <c r="K103" s="45">
        <v>0</v>
      </c>
      <c r="L103" s="44"/>
      <c r="M103" s="4"/>
    </row>
    <row r="104" spans="1:13" ht="24" x14ac:dyDescent="0.25">
      <c r="A104" s="28">
        <v>95</v>
      </c>
      <c r="B104" s="4" t="s">
        <v>582</v>
      </c>
      <c r="C104" s="4"/>
      <c r="D104" s="4">
        <v>101330042</v>
      </c>
      <c r="E104" s="4" t="s">
        <v>32</v>
      </c>
      <c r="F104" s="4" t="s">
        <v>32</v>
      </c>
      <c r="G104" s="4" t="s">
        <v>532</v>
      </c>
      <c r="H104" s="49">
        <v>0.40200000000000002</v>
      </c>
      <c r="I104" s="45">
        <v>0</v>
      </c>
      <c r="J104" s="45">
        <v>0</v>
      </c>
      <c r="K104" s="45">
        <v>0</v>
      </c>
      <c r="L104" s="44"/>
      <c r="M104" s="4"/>
    </row>
    <row r="105" spans="1:13" ht="24" x14ac:dyDescent="0.25">
      <c r="A105" s="28">
        <v>96</v>
      </c>
      <c r="B105" s="4" t="s">
        <v>583</v>
      </c>
      <c r="C105" s="4"/>
      <c r="D105" s="4">
        <v>101330043</v>
      </c>
      <c r="E105" s="4" t="s">
        <v>32</v>
      </c>
      <c r="F105" s="4" t="s">
        <v>32</v>
      </c>
      <c r="G105" s="4" t="s">
        <v>532</v>
      </c>
      <c r="H105" s="49">
        <v>0.35</v>
      </c>
      <c r="I105" s="45">
        <v>0</v>
      </c>
      <c r="J105" s="45">
        <v>0</v>
      </c>
      <c r="K105" s="45">
        <v>0</v>
      </c>
      <c r="L105" s="44"/>
      <c r="M105" s="4"/>
    </row>
    <row r="106" spans="1:13" ht="36" x14ac:dyDescent="0.25">
      <c r="A106" s="28">
        <v>97</v>
      </c>
      <c r="B106" s="4" t="s">
        <v>584</v>
      </c>
      <c r="C106" s="4"/>
      <c r="D106" s="4">
        <v>101330017</v>
      </c>
      <c r="E106" s="4" t="s">
        <v>32</v>
      </c>
      <c r="F106" s="4" t="s">
        <v>32</v>
      </c>
      <c r="G106" s="4" t="s">
        <v>532</v>
      </c>
      <c r="H106" s="49">
        <v>0.34399999999999997</v>
      </c>
      <c r="I106" s="45">
        <v>0</v>
      </c>
      <c r="J106" s="45">
        <v>0</v>
      </c>
      <c r="K106" s="45">
        <v>0</v>
      </c>
      <c r="L106" s="44"/>
      <c r="M106" s="4"/>
    </row>
    <row r="107" spans="1:13" ht="24" x14ac:dyDescent="0.25">
      <c r="A107" s="28">
        <v>98</v>
      </c>
      <c r="B107" s="4" t="s">
        <v>585</v>
      </c>
      <c r="C107" s="4"/>
      <c r="D107" s="4">
        <v>101330044</v>
      </c>
      <c r="E107" s="4" t="s">
        <v>32</v>
      </c>
      <c r="F107" s="4" t="s">
        <v>32</v>
      </c>
      <c r="G107" s="4" t="s">
        <v>532</v>
      </c>
      <c r="H107" s="49">
        <v>0.4</v>
      </c>
      <c r="I107" s="45">
        <v>0</v>
      </c>
      <c r="J107" s="45">
        <v>0</v>
      </c>
      <c r="K107" s="45">
        <v>0</v>
      </c>
      <c r="L107" s="44"/>
      <c r="M107" s="4"/>
    </row>
    <row r="108" spans="1:13" x14ac:dyDescent="0.25">
      <c r="A108" s="28"/>
      <c r="B108" s="40" t="s">
        <v>39</v>
      </c>
      <c r="C108" s="28"/>
      <c r="D108" s="28"/>
      <c r="E108" s="28"/>
      <c r="F108" s="28"/>
      <c r="G108" s="28"/>
      <c r="H108" s="28"/>
      <c r="I108" s="50">
        <f>SUM(I80:I90)</f>
        <v>99039</v>
      </c>
      <c r="J108" s="50">
        <f>SUM(J80:J89)</f>
        <v>97382.11</v>
      </c>
      <c r="K108" s="26">
        <f>SUM(K80:K89)</f>
        <v>99039</v>
      </c>
      <c r="L108" s="28"/>
      <c r="M108" s="28"/>
    </row>
    <row r="109" spans="1:13" x14ac:dyDescent="0.25">
      <c r="A109" s="28"/>
      <c r="B109" s="28"/>
      <c r="C109" s="28"/>
      <c r="D109" s="28"/>
      <c r="E109" s="28"/>
      <c r="F109" s="28"/>
      <c r="G109" s="28"/>
      <c r="H109" s="28"/>
      <c r="I109" s="11"/>
      <c r="J109" s="11"/>
      <c r="K109" s="11"/>
      <c r="L109" s="28"/>
      <c r="M109" s="28"/>
    </row>
    <row r="110" spans="1:13" x14ac:dyDescent="0.25">
      <c r="A110" s="28"/>
      <c r="B110" s="43">
        <v>1014</v>
      </c>
      <c r="C110" s="28"/>
      <c r="D110" s="28"/>
      <c r="E110" s="28"/>
      <c r="F110" s="28"/>
      <c r="G110" s="28"/>
      <c r="H110" s="28"/>
      <c r="I110" s="11"/>
      <c r="J110" s="11"/>
      <c r="K110" s="11"/>
      <c r="L110" s="28"/>
      <c r="M110" s="28"/>
    </row>
    <row r="111" spans="1:13" x14ac:dyDescent="0.25">
      <c r="A111" s="28">
        <v>99</v>
      </c>
      <c r="B111" s="4" t="s">
        <v>40</v>
      </c>
      <c r="C111" s="4">
        <v>1997</v>
      </c>
      <c r="D111" s="4">
        <v>101410001</v>
      </c>
      <c r="E111" s="4">
        <v>116</v>
      </c>
      <c r="F111" s="4" t="s">
        <v>32</v>
      </c>
      <c r="G111" s="4" t="s">
        <v>33</v>
      </c>
      <c r="H111" s="44">
        <v>1</v>
      </c>
      <c r="I111" s="45">
        <v>704</v>
      </c>
      <c r="J111" s="45">
        <v>704</v>
      </c>
      <c r="K111" s="45">
        <v>704</v>
      </c>
      <c r="L111" s="44">
        <v>10</v>
      </c>
      <c r="M111" s="4"/>
    </row>
    <row r="112" spans="1:13" x14ac:dyDescent="0.25">
      <c r="A112" s="28">
        <v>100</v>
      </c>
      <c r="B112" s="4" t="s">
        <v>41</v>
      </c>
      <c r="C112" s="4">
        <v>2007</v>
      </c>
      <c r="D112" s="4">
        <v>101480003</v>
      </c>
      <c r="E112" s="4" t="s">
        <v>32</v>
      </c>
      <c r="F112" s="4" t="s">
        <v>32</v>
      </c>
      <c r="G112" s="4" t="s">
        <v>42</v>
      </c>
      <c r="H112" s="44">
        <v>1</v>
      </c>
      <c r="I112" s="45">
        <v>3862</v>
      </c>
      <c r="J112" s="45">
        <v>3862</v>
      </c>
      <c r="K112" s="45">
        <v>3862</v>
      </c>
      <c r="L112" s="44">
        <v>10</v>
      </c>
      <c r="M112" s="4"/>
    </row>
    <row r="113" spans="1:13" x14ac:dyDescent="0.25">
      <c r="A113" s="28">
        <v>101</v>
      </c>
      <c r="B113" s="4" t="s">
        <v>43</v>
      </c>
      <c r="C113" s="4">
        <v>2013</v>
      </c>
      <c r="D113" s="4">
        <v>101480007</v>
      </c>
      <c r="E113" s="4" t="s">
        <v>32</v>
      </c>
      <c r="F113" s="4" t="s">
        <v>32</v>
      </c>
      <c r="G113" s="4" t="s">
        <v>42</v>
      </c>
      <c r="H113" s="44">
        <v>1</v>
      </c>
      <c r="I113" s="45">
        <v>4610</v>
      </c>
      <c r="J113" s="45">
        <v>3573</v>
      </c>
      <c r="K113" s="45">
        <v>4610</v>
      </c>
      <c r="L113" s="44">
        <v>10</v>
      </c>
      <c r="M113" s="4"/>
    </row>
    <row r="114" spans="1:13" x14ac:dyDescent="0.25">
      <c r="A114" s="28">
        <v>102</v>
      </c>
      <c r="B114" s="4" t="s">
        <v>43</v>
      </c>
      <c r="C114" s="4">
        <v>2014</v>
      </c>
      <c r="D114" s="4">
        <v>101480009</v>
      </c>
      <c r="E114" s="4" t="s">
        <v>32</v>
      </c>
      <c r="F114" s="4" t="s">
        <v>32</v>
      </c>
      <c r="G114" s="4" t="s">
        <v>42</v>
      </c>
      <c r="H114" s="44">
        <v>1</v>
      </c>
      <c r="I114" s="45">
        <v>5720</v>
      </c>
      <c r="J114" s="45">
        <v>3814.04</v>
      </c>
      <c r="K114" s="45">
        <v>5720</v>
      </c>
      <c r="L114" s="44">
        <v>10</v>
      </c>
      <c r="M114" s="4"/>
    </row>
    <row r="115" spans="1:13" ht="24" x14ac:dyDescent="0.25">
      <c r="A115" s="28">
        <v>103</v>
      </c>
      <c r="B115" s="4" t="s">
        <v>44</v>
      </c>
      <c r="C115" s="4">
        <v>2015</v>
      </c>
      <c r="D115" s="4">
        <v>101480010</v>
      </c>
      <c r="E115" s="4" t="s">
        <v>32</v>
      </c>
      <c r="F115" s="4" t="s">
        <v>32</v>
      </c>
      <c r="G115" s="4" t="s">
        <v>42</v>
      </c>
      <c r="H115" s="44">
        <v>1</v>
      </c>
      <c r="I115" s="45">
        <v>4991.1000000000004</v>
      </c>
      <c r="J115" s="45">
        <v>2537.14</v>
      </c>
      <c r="K115" s="45">
        <v>4991.1000000000004</v>
      </c>
      <c r="L115" s="44">
        <v>10</v>
      </c>
      <c r="M115" s="4"/>
    </row>
    <row r="116" spans="1:13" x14ac:dyDescent="0.25">
      <c r="A116" s="28">
        <v>104</v>
      </c>
      <c r="B116" s="4" t="s">
        <v>45</v>
      </c>
      <c r="C116" s="4">
        <v>2017</v>
      </c>
      <c r="D116" s="4">
        <v>101490036</v>
      </c>
      <c r="E116" s="4" t="s">
        <v>32</v>
      </c>
      <c r="F116" s="4" t="s">
        <v>32</v>
      </c>
      <c r="G116" s="4"/>
      <c r="H116" s="44">
        <v>1</v>
      </c>
      <c r="I116" s="45">
        <v>7200</v>
      </c>
      <c r="J116" s="45">
        <v>2556</v>
      </c>
      <c r="K116" s="45">
        <v>7200</v>
      </c>
      <c r="L116" s="44">
        <v>10</v>
      </c>
      <c r="M116" s="4"/>
    </row>
    <row r="117" spans="1:13" x14ac:dyDescent="0.25">
      <c r="A117" s="28"/>
      <c r="B117" s="40" t="s">
        <v>46</v>
      </c>
      <c r="C117" s="28"/>
      <c r="D117" s="28"/>
      <c r="E117" s="28"/>
      <c r="F117" s="28"/>
      <c r="G117" s="28"/>
      <c r="H117" s="28"/>
      <c r="I117" s="50">
        <f>SUM(I111:I116)</f>
        <v>27087.1</v>
      </c>
      <c r="J117" s="50">
        <f>SUM(J111:J116)</f>
        <v>17046.18</v>
      </c>
      <c r="K117" s="26">
        <f>SUM(K111:K116)</f>
        <v>27087.1</v>
      </c>
      <c r="L117" s="28"/>
      <c r="M117" s="28"/>
    </row>
    <row r="118" spans="1:13" x14ac:dyDescent="0.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25">
      <c r="A119" s="28"/>
      <c r="B119" s="43">
        <v>1015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25">
      <c r="A120" s="28">
        <v>105</v>
      </c>
      <c r="B120" s="4" t="s">
        <v>47</v>
      </c>
      <c r="C120" s="4">
        <v>2006</v>
      </c>
      <c r="D120" s="4">
        <v>101510004</v>
      </c>
      <c r="E120" s="4">
        <v>21230123353</v>
      </c>
      <c r="F120" s="4" t="s">
        <v>32</v>
      </c>
      <c r="G120" s="4" t="s">
        <v>32</v>
      </c>
      <c r="H120" s="44">
        <v>1</v>
      </c>
      <c r="I120" s="45">
        <v>40575</v>
      </c>
      <c r="J120" s="45">
        <v>40575</v>
      </c>
      <c r="K120" s="45">
        <v>40575</v>
      </c>
      <c r="L120" s="44">
        <v>7</v>
      </c>
      <c r="M120" s="28"/>
    </row>
    <row r="121" spans="1:13" x14ac:dyDescent="0.25">
      <c r="A121" s="28"/>
      <c r="B121" s="40" t="s">
        <v>48</v>
      </c>
      <c r="C121" s="28"/>
      <c r="D121" s="28"/>
      <c r="E121" s="28"/>
      <c r="F121" s="28"/>
      <c r="G121" s="28"/>
      <c r="H121" s="28"/>
      <c r="I121" s="51">
        <v>40575</v>
      </c>
      <c r="J121" s="51">
        <v>40575</v>
      </c>
      <c r="K121" s="51">
        <v>40575</v>
      </c>
      <c r="L121" s="28"/>
      <c r="M121" s="28"/>
    </row>
    <row r="122" spans="1:13" x14ac:dyDescent="0.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25">
      <c r="A123" s="28"/>
      <c r="B123" s="43">
        <v>1016</v>
      </c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25">
      <c r="A124" s="28">
        <v>106</v>
      </c>
      <c r="B124" s="4" t="s">
        <v>49</v>
      </c>
      <c r="C124" s="4">
        <v>2005</v>
      </c>
      <c r="D124" s="4">
        <v>101630001</v>
      </c>
      <c r="E124" s="4" t="s">
        <v>32</v>
      </c>
      <c r="F124" s="4" t="s">
        <v>32</v>
      </c>
      <c r="G124" s="4" t="s">
        <v>42</v>
      </c>
      <c r="H124" s="44">
        <v>1</v>
      </c>
      <c r="I124" s="45">
        <v>1554</v>
      </c>
      <c r="J124" s="45">
        <v>1554</v>
      </c>
      <c r="K124" s="45">
        <v>1554</v>
      </c>
      <c r="L124" s="44">
        <v>10</v>
      </c>
      <c r="M124" s="4"/>
    </row>
    <row r="125" spans="1:13" x14ac:dyDescent="0.25">
      <c r="A125" s="28">
        <v>107</v>
      </c>
      <c r="B125" s="4" t="s">
        <v>50</v>
      </c>
      <c r="C125" s="4">
        <v>2010</v>
      </c>
      <c r="D125" s="4">
        <v>101630003</v>
      </c>
      <c r="E125" s="4" t="s">
        <v>32</v>
      </c>
      <c r="F125" s="4" t="s">
        <v>32</v>
      </c>
      <c r="G125" s="4" t="s">
        <v>42</v>
      </c>
      <c r="H125" s="44">
        <v>1</v>
      </c>
      <c r="I125" s="45">
        <v>1665</v>
      </c>
      <c r="J125" s="45">
        <v>1665</v>
      </c>
      <c r="K125" s="45">
        <v>1665</v>
      </c>
      <c r="L125" s="44">
        <v>10</v>
      </c>
      <c r="M125" s="4"/>
    </row>
    <row r="126" spans="1:13" x14ac:dyDescent="0.25">
      <c r="A126" s="28">
        <v>108</v>
      </c>
      <c r="B126" s="4" t="s">
        <v>51</v>
      </c>
      <c r="C126" s="4">
        <v>2018</v>
      </c>
      <c r="D126" s="4">
        <v>101630005</v>
      </c>
      <c r="E126" s="4" t="s">
        <v>32</v>
      </c>
      <c r="F126" s="4" t="s">
        <v>32</v>
      </c>
      <c r="G126" s="4" t="s">
        <v>42</v>
      </c>
      <c r="H126" s="44">
        <v>1</v>
      </c>
      <c r="I126" s="45">
        <v>18940</v>
      </c>
      <c r="J126" s="45">
        <v>4103.67</v>
      </c>
      <c r="K126" s="45">
        <v>18940</v>
      </c>
      <c r="L126" s="44">
        <v>10</v>
      </c>
      <c r="M126" s="4"/>
    </row>
    <row r="127" spans="1:13" x14ac:dyDescent="0.25">
      <c r="A127" s="28">
        <v>109</v>
      </c>
      <c r="B127" s="4" t="s">
        <v>51</v>
      </c>
      <c r="C127" s="4">
        <v>2018</v>
      </c>
      <c r="D127" s="4">
        <v>101630006</v>
      </c>
      <c r="E127" s="4" t="s">
        <v>32</v>
      </c>
      <c r="F127" s="4" t="s">
        <v>32</v>
      </c>
      <c r="G127" s="4" t="s">
        <v>42</v>
      </c>
      <c r="H127" s="44">
        <v>1</v>
      </c>
      <c r="I127" s="45">
        <v>12400</v>
      </c>
      <c r="J127" s="45">
        <v>2686.67</v>
      </c>
      <c r="K127" s="45">
        <v>12400</v>
      </c>
      <c r="L127" s="44">
        <v>10</v>
      </c>
      <c r="M127" s="4"/>
    </row>
    <row r="128" spans="1:13" x14ac:dyDescent="0.25">
      <c r="A128" s="28">
        <v>110</v>
      </c>
      <c r="B128" s="4" t="s">
        <v>49</v>
      </c>
      <c r="C128" s="4">
        <v>2018</v>
      </c>
      <c r="D128" s="4">
        <v>101630004</v>
      </c>
      <c r="E128" s="4" t="s">
        <v>32</v>
      </c>
      <c r="F128" s="4" t="s">
        <v>32</v>
      </c>
      <c r="G128" s="4" t="s">
        <v>42</v>
      </c>
      <c r="H128" s="44">
        <v>1</v>
      </c>
      <c r="I128" s="45">
        <v>6500</v>
      </c>
      <c r="J128" s="45">
        <v>1950</v>
      </c>
      <c r="K128" s="45">
        <v>6500</v>
      </c>
      <c r="L128" s="44">
        <v>10</v>
      </c>
      <c r="M128" s="4"/>
    </row>
    <row r="129" spans="1:13" x14ac:dyDescent="0.25">
      <c r="A129" s="28"/>
      <c r="B129" s="40" t="s">
        <v>52</v>
      </c>
      <c r="C129" s="28"/>
      <c r="D129" s="28"/>
      <c r="E129" s="28"/>
      <c r="F129" s="28"/>
      <c r="G129" s="28"/>
      <c r="H129" s="28"/>
      <c r="I129" s="50">
        <f>SUM(I124:I128)</f>
        <v>41059</v>
      </c>
      <c r="J129" s="50">
        <f>SUM(J124:J128)</f>
        <v>11959.34</v>
      </c>
      <c r="K129" s="26">
        <f>SUM(K124:K128)</f>
        <v>41059</v>
      </c>
      <c r="L129" s="28"/>
      <c r="M129" s="28"/>
    </row>
    <row r="130" spans="1:13" x14ac:dyDescent="0.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25">
      <c r="A131" s="28"/>
      <c r="B131" s="43">
        <v>1019</v>
      </c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</row>
    <row r="132" spans="1:13" ht="26.25" customHeight="1" x14ac:dyDescent="0.25">
      <c r="A132" s="28">
        <v>111</v>
      </c>
      <c r="B132" s="4" t="s">
        <v>53</v>
      </c>
      <c r="C132" s="4">
        <v>2008</v>
      </c>
      <c r="D132" s="4">
        <v>101920001</v>
      </c>
      <c r="E132" s="4" t="s">
        <v>32</v>
      </c>
      <c r="F132" s="4" t="s">
        <v>32</v>
      </c>
      <c r="G132" s="4" t="s">
        <v>33</v>
      </c>
      <c r="H132" s="44">
        <v>1</v>
      </c>
      <c r="I132" s="45">
        <v>135</v>
      </c>
      <c r="J132" s="45"/>
      <c r="K132" s="45">
        <v>135</v>
      </c>
      <c r="L132" s="44"/>
      <c r="M132" s="4"/>
    </row>
    <row r="133" spans="1:13" ht="25.5" customHeight="1" x14ac:dyDescent="0.25">
      <c r="A133" s="28">
        <v>112</v>
      </c>
      <c r="B133" s="4" t="s">
        <v>53</v>
      </c>
      <c r="C133" s="4">
        <v>2008</v>
      </c>
      <c r="D133" s="4">
        <v>101920002</v>
      </c>
      <c r="E133" s="4" t="s">
        <v>32</v>
      </c>
      <c r="F133" s="4" t="s">
        <v>32</v>
      </c>
      <c r="G133" s="4" t="s">
        <v>33</v>
      </c>
      <c r="H133" s="44">
        <v>1</v>
      </c>
      <c r="I133" s="45">
        <v>93</v>
      </c>
      <c r="J133" s="45"/>
      <c r="K133" s="45">
        <v>93</v>
      </c>
      <c r="L133" s="44"/>
      <c r="M133" s="4"/>
    </row>
    <row r="134" spans="1:13" ht="24.75" customHeight="1" x14ac:dyDescent="0.25">
      <c r="A134" s="28">
        <v>113</v>
      </c>
      <c r="B134" s="4" t="s">
        <v>54</v>
      </c>
      <c r="C134" s="4">
        <v>2008</v>
      </c>
      <c r="D134" s="4">
        <v>101920003</v>
      </c>
      <c r="E134" s="4" t="s">
        <v>32</v>
      </c>
      <c r="F134" s="4" t="s">
        <v>32</v>
      </c>
      <c r="G134" s="4" t="s">
        <v>33</v>
      </c>
      <c r="H134" s="44">
        <v>1</v>
      </c>
      <c r="I134" s="45">
        <v>135</v>
      </c>
      <c r="J134" s="45"/>
      <c r="K134" s="45">
        <v>135</v>
      </c>
      <c r="L134" s="44"/>
      <c r="M134" s="4"/>
    </row>
    <row r="135" spans="1:13" ht="24" customHeight="1" x14ac:dyDescent="0.25">
      <c r="A135" s="28">
        <v>114</v>
      </c>
      <c r="B135" s="4" t="s">
        <v>54</v>
      </c>
      <c r="C135" s="4">
        <v>2008</v>
      </c>
      <c r="D135" s="4">
        <v>101920004</v>
      </c>
      <c r="E135" s="4" t="s">
        <v>32</v>
      </c>
      <c r="F135" s="4" t="s">
        <v>32</v>
      </c>
      <c r="G135" s="4" t="s">
        <v>33</v>
      </c>
      <c r="H135" s="44">
        <v>1</v>
      </c>
      <c r="I135" s="45">
        <v>92</v>
      </c>
      <c r="J135" s="45"/>
      <c r="K135" s="45">
        <v>92</v>
      </c>
      <c r="L135" s="44"/>
      <c r="M135" s="4"/>
    </row>
    <row r="136" spans="1:13" ht="24" customHeight="1" x14ac:dyDescent="0.25">
      <c r="A136" s="28">
        <v>115</v>
      </c>
      <c r="B136" s="4" t="s">
        <v>55</v>
      </c>
      <c r="C136" s="4">
        <v>2008</v>
      </c>
      <c r="D136" s="4">
        <v>101920006</v>
      </c>
      <c r="E136" s="4" t="s">
        <v>32</v>
      </c>
      <c r="F136" s="4" t="s">
        <v>32</v>
      </c>
      <c r="G136" s="4" t="s">
        <v>33</v>
      </c>
      <c r="H136" s="44">
        <v>1</v>
      </c>
      <c r="I136" s="45">
        <v>225</v>
      </c>
      <c r="J136" s="45"/>
      <c r="K136" s="45">
        <v>225</v>
      </c>
      <c r="L136" s="44"/>
      <c r="M136" s="4"/>
    </row>
    <row r="137" spans="1:13" ht="24" customHeight="1" x14ac:dyDescent="0.25">
      <c r="A137" s="28">
        <v>116</v>
      </c>
      <c r="B137" s="4" t="s">
        <v>56</v>
      </c>
      <c r="C137" s="4">
        <v>2008</v>
      </c>
      <c r="D137" s="4">
        <v>101920007</v>
      </c>
      <c r="E137" s="4" t="s">
        <v>32</v>
      </c>
      <c r="F137" s="4" t="s">
        <v>32</v>
      </c>
      <c r="G137" s="4" t="s">
        <v>33</v>
      </c>
      <c r="H137" s="44">
        <v>1</v>
      </c>
      <c r="I137" s="45">
        <v>225</v>
      </c>
      <c r="J137" s="45"/>
      <c r="K137" s="45">
        <v>225</v>
      </c>
      <c r="L137" s="44"/>
      <c r="M137" s="4"/>
    </row>
    <row r="138" spans="1:13" ht="23.25" customHeight="1" x14ac:dyDescent="0.25">
      <c r="A138" s="28">
        <v>117</v>
      </c>
      <c r="B138" s="4" t="s">
        <v>57</v>
      </c>
      <c r="C138" s="4">
        <v>2009</v>
      </c>
      <c r="D138" s="4">
        <v>101920008</v>
      </c>
      <c r="E138" s="4" t="s">
        <v>32</v>
      </c>
      <c r="F138" s="4" t="s">
        <v>32</v>
      </c>
      <c r="G138" s="4" t="s">
        <v>33</v>
      </c>
      <c r="H138" s="44">
        <v>1</v>
      </c>
      <c r="I138" s="45">
        <v>2527</v>
      </c>
      <c r="J138" s="45"/>
      <c r="K138" s="45">
        <v>2527</v>
      </c>
      <c r="L138" s="44"/>
      <c r="M138" s="4"/>
    </row>
    <row r="139" spans="1:13" ht="36" x14ac:dyDescent="0.25">
      <c r="A139" s="28">
        <v>118</v>
      </c>
      <c r="B139" s="4" t="s">
        <v>58</v>
      </c>
      <c r="C139" s="4">
        <v>2011</v>
      </c>
      <c r="D139" s="4">
        <v>101920011</v>
      </c>
      <c r="E139" s="4" t="s">
        <v>32</v>
      </c>
      <c r="F139" s="4" t="s">
        <v>32</v>
      </c>
      <c r="G139" s="4" t="s">
        <v>33</v>
      </c>
      <c r="H139" s="44">
        <v>1</v>
      </c>
      <c r="I139" s="45">
        <v>331</v>
      </c>
      <c r="J139" s="45"/>
      <c r="K139" s="45">
        <v>331</v>
      </c>
      <c r="L139" s="44"/>
      <c r="M139" s="4"/>
    </row>
    <row r="140" spans="1:13" ht="24.75" customHeight="1" x14ac:dyDescent="0.25">
      <c r="A140" s="28">
        <v>119</v>
      </c>
      <c r="B140" s="4" t="s">
        <v>59</v>
      </c>
      <c r="C140" s="4">
        <v>2011</v>
      </c>
      <c r="D140" s="4">
        <v>101920012</v>
      </c>
      <c r="E140" s="4" t="s">
        <v>32</v>
      </c>
      <c r="F140" s="4" t="s">
        <v>32</v>
      </c>
      <c r="G140" s="4" t="s">
        <v>33</v>
      </c>
      <c r="H140" s="44">
        <v>1</v>
      </c>
      <c r="I140" s="45">
        <v>309</v>
      </c>
      <c r="J140" s="45"/>
      <c r="K140" s="45">
        <v>309</v>
      </c>
      <c r="L140" s="44"/>
      <c r="M140" s="4"/>
    </row>
    <row r="141" spans="1:13" ht="24" customHeight="1" x14ac:dyDescent="0.25">
      <c r="A141" s="28">
        <v>120</v>
      </c>
      <c r="B141" s="4" t="s">
        <v>60</v>
      </c>
      <c r="C141" s="4">
        <v>2011</v>
      </c>
      <c r="D141" s="4">
        <v>101920013</v>
      </c>
      <c r="E141" s="4" t="s">
        <v>32</v>
      </c>
      <c r="F141" s="4" t="s">
        <v>32</v>
      </c>
      <c r="G141" s="4" t="s">
        <v>33</v>
      </c>
      <c r="H141" s="44">
        <v>1</v>
      </c>
      <c r="I141" s="45">
        <v>1000</v>
      </c>
      <c r="J141" s="45"/>
      <c r="K141" s="45">
        <v>1000</v>
      </c>
      <c r="L141" s="44"/>
      <c r="M141" s="4"/>
    </row>
    <row r="142" spans="1:13" ht="24.75" customHeight="1" x14ac:dyDescent="0.25">
      <c r="A142" s="28">
        <v>121</v>
      </c>
      <c r="B142" s="4" t="s">
        <v>61</v>
      </c>
      <c r="C142" s="4">
        <v>2012</v>
      </c>
      <c r="D142" s="4">
        <v>101920014</v>
      </c>
      <c r="E142" s="4" t="s">
        <v>32</v>
      </c>
      <c r="F142" s="4" t="s">
        <v>32</v>
      </c>
      <c r="G142" s="4" t="s">
        <v>33</v>
      </c>
      <c r="H142" s="44">
        <v>1</v>
      </c>
      <c r="I142" s="45">
        <v>1800</v>
      </c>
      <c r="J142" s="45"/>
      <c r="K142" s="45">
        <v>1800</v>
      </c>
      <c r="L142" s="44"/>
      <c r="M142" s="4"/>
    </row>
    <row r="143" spans="1:13" x14ac:dyDescent="0.25">
      <c r="A143" s="28">
        <v>122</v>
      </c>
      <c r="B143" s="4" t="s">
        <v>62</v>
      </c>
      <c r="C143" s="4">
        <v>2012</v>
      </c>
      <c r="D143" s="4">
        <v>101920015</v>
      </c>
      <c r="E143" s="4" t="s">
        <v>32</v>
      </c>
      <c r="F143" s="4" t="s">
        <v>32</v>
      </c>
      <c r="G143" s="4" t="s">
        <v>33</v>
      </c>
      <c r="H143" s="44">
        <v>1</v>
      </c>
      <c r="I143" s="45">
        <v>5993</v>
      </c>
      <c r="J143" s="45"/>
      <c r="K143" s="45">
        <v>5993</v>
      </c>
      <c r="L143" s="44"/>
      <c r="M143" s="4"/>
    </row>
    <row r="144" spans="1:13" x14ac:dyDescent="0.25">
      <c r="A144" s="28">
        <v>123</v>
      </c>
      <c r="B144" s="4" t="s">
        <v>64</v>
      </c>
      <c r="C144" s="4">
        <v>2018</v>
      </c>
      <c r="D144" s="4">
        <v>101920016</v>
      </c>
      <c r="E144" s="4" t="s">
        <v>32</v>
      </c>
      <c r="F144" s="4" t="s">
        <v>32</v>
      </c>
      <c r="G144" s="4" t="s">
        <v>33</v>
      </c>
      <c r="H144" s="44">
        <v>1</v>
      </c>
      <c r="I144" s="45">
        <v>6023.86</v>
      </c>
      <c r="J144" s="45"/>
      <c r="K144" s="45">
        <v>6023.86</v>
      </c>
      <c r="L144" s="44"/>
      <c r="M144" s="4"/>
    </row>
    <row r="145" spans="1:13" x14ac:dyDescent="0.25">
      <c r="A145" s="28"/>
      <c r="B145" s="4"/>
      <c r="C145" s="4"/>
      <c r="D145" s="4"/>
      <c r="E145" s="4"/>
      <c r="F145" s="4"/>
      <c r="G145" s="4"/>
      <c r="H145" s="44"/>
      <c r="I145" s="45"/>
      <c r="J145" s="45"/>
      <c r="K145" s="45"/>
      <c r="L145" s="44"/>
      <c r="M145" s="4"/>
    </row>
    <row r="146" spans="1:13" x14ac:dyDescent="0.25">
      <c r="A146" s="28"/>
      <c r="B146" s="40" t="s">
        <v>65</v>
      </c>
      <c r="C146" s="28"/>
      <c r="D146" s="28"/>
      <c r="E146" s="28"/>
      <c r="F146" s="28"/>
      <c r="G146" s="28"/>
      <c r="H146" s="28"/>
      <c r="I146" s="50">
        <f>SUM(I132:I145)</f>
        <v>18888.86</v>
      </c>
      <c r="J146" s="50">
        <f>SUM(J132:J145)</f>
        <v>0</v>
      </c>
      <c r="K146" s="26">
        <f>SUM(K132:K145)</f>
        <v>18888.86</v>
      </c>
      <c r="L146" s="28"/>
      <c r="M146" s="28"/>
    </row>
    <row r="147" spans="1:13" x14ac:dyDescent="0.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25">
      <c r="A148" s="28"/>
      <c r="B148" s="43">
        <v>1113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25">
      <c r="A149" s="28">
        <v>124</v>
      </c>
      <c r="B149" s="4" t="s">
        <v>66</v>
      </c>
      <c r="C149" s="4">
        <v>1977</v>
      </c>
      <c r="D149" s="4">
        <v>11136002</v>
      </c>
      <c r="E149" s="4" t="s">
        <v>32</v>
      </c>
      <c r="F149" s="4" t="s">
        <v>32</v>
      </c>
      <c r="G149" s="4" t="s">
        <v>67</v>
      </c>
      <c r="H149" s="44">
        <v>1</v>
      </c>
      <c r="I149" s="45">
        <v>108</v>
      </c>
      <c r="J149" s="45">
        <v>54</v>
      </c>
      <c r="K149" s="45">
        <v>108</v>
      </c>
      <c r="L149" s="44">
        <v>10</v>
      </c>
      <c r="M149" s="4"/>
    </row>
    <row r="150" spans="1:13" x14ac:dyDescent="0.25">
      <c r="A150" s="28">
        <v>125</v>
      </c>
      <c r="B150" s="4" t="s">
        <v>68</v>
      </c>
      <c r="C150" s="4">
        <v>1990</v>
      </c>
      <c r="D150" s="4">
        <v>11136009</v>
      </c>
      <c r="E150" s="4" t="s">
        <v>32</v>
      </c>
      <c r="F150" s="4" t="s">
        <v>32</v>
      </c>
      <c r="G150" s="4" t="s">
        <v>67</v>
      </c>
      <c r="H150" s="44">
        <v>1</v>
      </c>
      <c r="I150" s="45">
        <v>299</v>
      </c>
      <c r="J150" s="45">
        <v>150</v>
      </c>
      <c r="K150" s="45">
        <v>299</v>
      </c>
      <c r="L150" s="44">
        <v>15</v>
      </c>
      <c r="M150" s="4"/>
    </row>
    <row r="151" spans="1:13" x14ac:dyDescent="0.25">
      <c r="A151" s="28">
        <v>126</v>
      </c>
      <c r="B151" s="4" t="s">
        <v>69</v>
      </c>
      <c r="C151" s="4">
        <v>2005</v>
      </c>
      <c r="D151" s="4">
        <v>11134016</v>
      </c>
      <c r="E151" s="4" t="s">
        <v>32</v>
      </c>
      <c r="F151" s="4" t="s">
        <v>32</v>
      </c>
      <c r="G151" s="4" t="s">
        <v>67</v>
      </c>
      <c r="H151" s="44">
        <v>1</v>
      </c>
      <c r="I151" s="45">
        <v>306</v>
      </c>
      <c r="J151" s="45">
        <v>153</v>
      </c>
      <c r="K151" s="45">
        <v>306</v>
      </c>
      <c r="L151" s="44">
        <v>10</v>
      </c>
      <c r="M151" s="4"/>
    </row>
    <row r="152" spans="1:13" x14ac:dyDescent="0.25">
      <c r="A152" s="28">
        <v>127</v>
      </c>
      <c r="B152" s="4" t="s">
        <v>70</v>
      </c>
      <c r="C152" s="4">
        <v>2005</v>
      </c>
      <c r="D152" s="4">
        <v>11136034</v>
      </c>
      <c r="E152" s="4" t="s">
        <v>32</v>
      </c>
      <c r="F152" s="4" t="s">
        <v>32</v>
      </c>
      <c r="G152" s="4" t="s">
        <v>67</v>
      </c>
      <c r="H152" s="44">
        <v>1</v>
      </c>
      <c r="I152" s="45">
        <v>408</v>
      </c>
      <c r="J152" s="45">
        <v>204</v>
      </c>
      <c r="K152" s="45">
        <v>408</v>
      </c>
      <c r="L152" s="44">
        <v>15</v>
      </c>
      <c r="M152" s="4"/>
    </row>
    <row r="153" spans="1:13" x14ac:dyDescent="0.25">
      <c r="A153" s="28">
        <v>128</v>
      </c>
      <c r="B153" s="4" t="s">
        <v>71</v>
      </c>
      <c r="C153" s="4">
        <v>2005</v>
      </c>
      <c r="D153" s="4">
        <v>11137036</v>
      </c>
      <c r="E153" s="4" t="s">
        <v>32</v>
      </c>
      <c r="F153" s="4" t="s">
        <v>32</v>
      </c>
      <c r="G153" s="4" t="s">
        <v>67</v>
      </c>
      <c r="H153" s="44">
        <v>8</v>
      </c>
      <c r="I153" s="45">
        <v>1833</v>
      </c>
      <c r="J153" s="45">
        <v>917</v>
      </c>
      <c r="K153" s="45">
        <v>1833</v>
      </c>
      <c r="L153" s="44">
        <v>20</v>
      </c>
      <c r="M153" s="52"/>
    </row>
    <row r="154" spans="1:13" x14ac:dyDescent="0.25">
      <c r="A154" s="28">
        <v>129</v>
      </c>
      <c r="B154" s="4" t="s">
        <v>72</v>
      </c>
      <c r="C154" s="4">
        <v>2006</v>
      </c>
      <c r="D154" s="4">
        <v>11137038</v>
      </c>
      <c r="E154" s="4" t="s">
        <v>32</v>
      </c>
      <c r="F154" s="4" t="s">
        <v>32</v>
      </c>
      <c r="G154" s="4" t="s">
        <v>67</v>
      </c>
      <c r="H154" s="44">
        <v>1</v>
      </c>
      <c r="I154" s="45">
        <v>117</v>
      </c>
      <c r="J154" s="45">
        <v>59</v>
      </c>
      <c r="K154" s="45">
        <v>117</v>
      </c>
      <c r="L154" s="44">
        <v>10</v>
      </c>
      <c r="M154" s="4"/>
    </row>
    <row r="155" spans="1:13" x14ac:dyDescent="0.25">
      <c r="A155" s="28">
        <v>130</v>
      </c>
      <c r="B155" s="4" t="s">
        <v>73</v>
      </c>
      <c r="C155" s="4">
        <v>2006</v>
      </c>
      <c r="D155" s="4" t="s">
        <v>74</v>
      </c>
      <c r="E155" s="4" t="s">
        <v>32</v>
      </c>
      <c r="F155" s="4" t="s">
        <v>32</v>
      </c>
      <c r="G155" s="4" t="s">
        <v>67</v>
      </c>
      <c r="H155" s="44">
        <v>4</v>
      </c>
      <c r="I155" s="45">
        <v>356</v>
      </c>
      <c r="J155" s="45">
        <v>178</v>
      </c>
      <c r="K155" s="45">
        <v>356</v>
      </c>
      <c r="L155" s="44">
        <v>15</v>
      </c>
      <c r="M155" s="4"/>
    </row>
    <row r="156" spans="1:13" x14ac:dyDescent="0.25">
      <c r="A156" s="28">
        <v>131</v>
      </c>
      <c r="B156" s="4" t="s">
        <v>75</v>
      </c>
      <c r="C156" s="4">
        <v>2006</v>
      </c>
      <c r="D156" s="4">
        <v>11137041</v>
      </c>
      <c r="E156" s="4" t="s">
        <v>32</v>
      </c>
      <c r="F156" s="4" t="s">
        <v>32</v>
      </c>
      <c r="G156" s="4" t="s">
        <v>67</v>
      </c>
      <c r="H156" s="44">
        <v>1</v>
      </c>
      <c r="I156" s="45">
        <v>29</v>
      </c>
      <c r="J156" s="45">
        <v>15</v>
      </c>
      <c r="K156" s="45">
        <v>29</v>
      </c>
      <c r="L156" s="44">
        <v>10</v>
      </c>
      <c r="M156" s="4"/>
    </row>
    <row r="157" spans="1:13" x14ac:dyDescent="0.25">
      <c r="A157" s="28">
        <v>132</v>
      </c>
      <c r="B157" s="4" t="s">
        <v>76</v>
      </c>
      <c r="C157" s="4">
        <v>2006</v>
      </c>
      <c r="D157" s="4">
        <v>11136040</v>
      </c>
      <c r="E157" s="4" t="s">
        <v>32</v>
      </c>
      <c r="F157" s="4" t="s">
        <v>32</v>
      </c>
      <c r="G157" s="4" t="s">
        <v>67</v>
      </c>
      <c r="H157" s="44">
        <v>1</v>
      </c>
      <c r="I157" s="45">
        <v>152</v>
      </c>
      <c r="J157" s="45">
        <v>76</v>
      </c>
      <c r="K157" s="45">
        <v>152</v>
      </c>
      <c r="L157" s="44">
        <v>10</v>
      </c>
      <c r="M157" s="4"/>
    </row>
    <row r="158" spans="1:13" x14ac:dyDescent="0.25">
      <c r="A158" s="28">
        <v>133</v>
      </c>
      <c r="B158" s="4" t="s">
        <v>76</v>
      </c>
      <c r="C158" s="4">
        <v>2006</v>
      </c>
      <c r="D158" s="4">
        <v>11136041</v>
      </c>
      <c r="E158" s="4" t="s">
        <v>32</v>
      </c>
      <c r="F158" s="4" t="s">
        <v>32</v>
      </c>
      <c r="G158" s="4" t="s">
        <v>67</v>
      </c>
      <c r="H158" s="44">
        <v>2</v>
      </c>
      <c r="I158" s="45">
        <v>122</v>
      </c>
      <c r="J158" s="45">
        <v>61</v>
      </c>
      <c r="K158" s="45">
        <v>122</v>
      </c>
      <c r="L158" s="44">
        <v>10</v>
      </c>
      <c r="M158" s="4"/>
    </row>
    <row r="159" spans="1:13" x14ac:dyDescent="0.25">
      <c r="A159" s="28">
        <v>134</v>
      </c>
      <c r="B159" s="4" t="s">
        <v>76</v>
      </c>
      <c r="C159" s="4">
        <v>2006</v>
      </c>
      <c r="D159" s="4">
        <v>11136042</v>
      </c>
      <c r="E159" s="4" t="s">
        <v>32</v>
      </c>
      <c r="F159" s="4" t="s">
        <v>32</v>
      </c>
      <c r="G159" s="4" t="s">
        <v>67</v>
      </c>
      <c r="H159" s="44">
        <v>1</v>
      </c>
      <c r="I159" s="45">
        <v>44</v>
      </c>
      <c r="J159" s="45">
        <v>22</v>
      </c>
      <c r="K159" s="45">
        <v>44</v>
      </c>
      <c r="L159" s="44">
        <v>10</v>
      </c>
      <c r="M159" s="4"/>
    </row>
    <row r="160" spans="1:13" x14ac:dyDescent="0.25">
      <c r="A160" s="28">
        <v>135</v>
      </c>
      <c r="B160" s="4" t="s">
        <v>77</v>
      </c>
      <c r="C160" s="4">
        <v>2006</v>
      </c>
      <c r="D160" s="4">
        <v>11137051</v>
      </c>
      <c r="E160" s="4" t="s">
        <v>32</v>
      </c>
      <c r="F160" s="4" t="s">
        <v>32</v>
      </c>
      <c r="G160" s="4" t="s">
        <v>67</v>
      </c>
      <c r="H160" s="44">
        <v>1</v>
      </c>
      <c r="I160" s="45">
        <v>748</v>
      </c>
      <c r="J160" s="45">
        <v>374</v>
      </c>
      <c r="K160" s="45">
        <v>748</v>
      </c>
      <c r="L160" s="44">
        <v>10</v>
      </c>
      <c r="M160" s="4" t="s">
        <v>105</v>
      </c>
    </row>
    <row r="161" spans="1:13" x14ac:dyDescent="0.25">
      <c r="A161" s="28">
        <v>136</v>
      </c>
      <c r="B161" s="4" t="s">
        <v>78</v>
      </c>
      <c r="C161" s="4">
        <v>2006</v>
      </c>
      <c r="D161" s="4">
        <v>11138054</v>
      </c>
      <c r="E161" s="4" t="s">
        <v>32</v>
      </c>
      <c r="F161" s="4" t="s">
        <v>32</v>
      </c>
      <c r="G161" s="4" t="s">
        <v>67</v>
      </c>
      <c r="H161" s="44">
        <v>1</v>
      </c>
      <c r="I161" s="45">
        <v>512</v>
      </c>
      <c r="J161" s="45">
        <v>256</v>
      </c>
      <c r="K161" s="45">
        <v>512</v>
      </c>
      <c r="L161" s="44">
        <v>10</v>
      </c>
      <c r="M161" s="4"/>
    </row>
    <row r="162" spans="1:13" x14ac:dyDescent="0.25">
      <c r="A162" s="28">
        <v>137</v>
      </c>
      <c r="B162" s="4" t="s">
        <v>79</v>
      </c>
      <c r="C162" s="4">
        <v>2006</v>
      </c>
      <c r="D162" s="4">
        <v>11137055</v>
      </c>
      <c r="E162" s="4" t="s">
        <v>32</v>
      </c>
      <c r="F162" s="4" t="s">
        <v>32</v>
      </c>
      <c r="G162" s="4" t="s">
        <v>67</v>
      </c>
      <c r="H162" s="44">
        <v>1</v>
      </c>
      <c r="I162" s="45">
        <v>177</v>
      </c>
      <c r="J162" s="45">
        <v>88</v>
      </c>
      <c r="K162" s="45">
        <v>177</v>
      </c>
      <c r="L162" s="44">
        <v>10</v>
      </c>
      <c r="M162" s="4"/>
    </row>
    <row r="163" spans="1:13" x14ac:dyDescent="0.25">
      <c r="A163" s="28">
        <v>138</v>
      </c>
      <c r="B163" s="4" t="s">
        <v>80</v>
      </c>
      <c r="C163" s="4">
        <v>2005</v>
      </c>
      <c r="D163" s="4">
        <v>11134017</v>
      </c>
      <c r="E163" s="4" t="s">
        <v>32</v>
      </c>
      <c r="F163" s="4" t="s">
        <v>32</v>
      </c>
      <c r="G163" s="4" t="s">
        <v>67</v>
      </c>
      <c r="H163" s="44">
        <v>1</v>
      </c>
      <c r="I163" s="45">
        <v>687</v>
      </c>
      <c r="J163" s="45">
        <v>343</v>
      </c>
      <c r="K163" s="45">
        <v>687</v>
      </c>
      <c r="L163" s="44">
        <v>10</v>
      </c>
      <c r="M163" s="4"/>
    </row>
    <row r="164" spans="1:13" x14ac:dyDescent="0.25">
      <c r="A164" s="28">
        <v>139</v>
      </c>
      <c r="B164" s="4" t="s">
        <v>81</v>
      </c>
      <c r="C164" s="4">
        <v>2008</v>
      </c>
      <c r="D164" s="4">
        <v>11137068</v>
      </c>
      <c r="E164" s="4" t="s">
        <v>32</v>
      </c>
      <c r="F164" s="4" t="s">
        <v>32</v>
      </c>
      <c r="G164" s="4" t="s">
        <v>67</v>
      </c>
      <c r="H164" s="44">
        <v>1</v>
      </c>
      <c r="I164" s="45">
        <v>105</v>
      </c>
      <c r="J164" s="45">
        <v>52</v>
      </c>
      <c r="K164" s="45">
        <v>105</v>
      </c>
      <c r="L164" s="44">
        <v>5</v>
      </c>
      <c r="M164" s="4"/>
    </row>
    <row r="165" spans="1:13" x14ac:dyDescent="0.25">
      <c r="A165" s="28">
        <v>140</v>
      </c>
      <c r="B165" s="4" t="s">
        <v>82</v>
      </c>
      <c r="C165" s="4">
        <v>2008</v>
      </c>
      <c r="D165" s="4">
        <v>11137069</v>
      </c>
      <c r="E165" s="4" t="s">
        <v>32</v>
      </c>
      <c r="F165" s="4" t="s">
        <v>32</v>
      </c>
      <c r="G165" s="4" t="s">
        <v>67</v>
      </c>
      <c r="H165" s="44">
        <v>1</v>
      </c>
      <c r="I165" s="45">
        <v>50</v>
      </c>
      <c r="J165" s="45">
        <v>25</v>
      </c>
      <c r="K165" s="45">
        <v>50</v>
      </c>
      <c r="L165" s="44">
        <v>5</v>
      </c>
      <c r="M165" s="4"/>
    </row>
    <row r="166" spans="1:13" x14ac:dyDescent="0.25">
      <c r="A166" s="28">
        <v>141</v>
      </c>
      <c r="B166" s="4" t="s">
        <v>83</v>
      </c>
      <c r="C166" s="4">
        <v>2008</v>
      </c>
      <c r="D166" s="4">
        <v>11137070</v>
      </c>
      <c r="E166" s="4" t="s">
        <v>32</v>
      </c>
      <c r="F166" s="4" t="s">
        <v>32</v>
      </c>
      <c r="G166" s="4" t="s">
        <v>67</v>
      </c>
      <c r="H166" s="44">
        <v>1</v>
      </c>
      <c r="I166" s="45">
        <v>20</v>
      </c>
      <c r="J166" s="45">
        <v>10</v>
      </c>
      <c r="K166" s="45">
        <v>20</v>
      </c>
      <c r="L166" s="44">
        <v>5</v>
      </c>
      <c r="M166" s="4"/>
    </row>
    <row r="167" spans="1:13" x14ac:dyDescent="0.25">
      <c r="A167" s="28">
        <v>142</v>
      </c>
      <c r="B167" s="4" t="s">
        <v>84</v>
      </c>
      <c r="C167" s="4">
        <v>2008</v>
      </c>
      <c r="D167" s="4">
        <v>11137071</v>
      </c>
      <c r="E167" s="4" t="s">
        <v>32</v>
      </c>
      <c r="F167" s="4" t="s">
        <v>32</v>
      </c>
      <c r="G167" s="4" t="s">
        <v>67</v>
      </c>
      <c r="H167" s="44">
        <v>1</v>
      </c>
      <c r="I167" s="45">
        <v>20</v>
      </c>
      <c r="J167" s="45">
        <v>10</v>
      </c>
      <c r="K167" s="45">
        <v>20</v>
      </c>
      <c r="L167" s="44">
        <v>5</v>
      </c>
      <c r="M167" s="4"/>
    </row>
    <row r="168" spans="1:13" x14ac:dyDescent="0.25">
      <c r="A168" s="28">
        <v>143</v>
      </c>
      <c r="B168" s="4" t="s">
        <v>85</v>
      </c>
      <c r="C168" s="4">
        <v>2008</v>
      </c>
      <c r="D168" s="4">
        <v>11137075</v>
      </c>
      <c r="E168" s="4" t="s">
        <v>32</v>
      </c>
      <c r="F168" s="4" t="s">
        <v>32</v>
      </c>
      <c r="G168" s="4" t="s">
        <v>67</v>
      </c>
      <c r="H168" s="44">
        <v>2</v>
      </c>
      <c r="I168" s="45">
        <v>282</v>
      </c>
      <c r="J168" s="45">
        <v>141</v>
      </c>
      <c r="K168" s="45">
        <v>282</v>
      </c>
      <c r="L168" s="44">
        <v>10</v>
      </c>
      <c r="M168" s="4"/>
    </row>
    <row r="169" spans="1:13" x14ac:dyDescent="0.25">
      <c r="A169" s="28">
        <v>144</v>
      </c>
      <c r="B169" s="53" t="s">
        <v>86</v>
      </c>
      <c r="C169" s="4">
        <v>2009</v>
      </c>
      <c r="D169" s="4">
        <v>11137083</v>
      </c>
      <c r="E169" s="4" t="s">
        <v>32</v>
      </c>
      <c r="F169" s="4" t="s">
        <v>32</v>
      </c>
      <c r="G169" s="4" t="s">
        <v>67</v>
      </c>
      <c r="H169" s="44">
        <v>1</v>
      </c>
      <c r="I169" s="45">
        <v>414</v>
      </c>
      <c r="J169" s="45">
        <v>207</v>
      </c>
      <c r="K169" s="45">
        <v>414</v>
      </c>
      <c r="L169" s="44">
        <v>10</v>
      </c>
      <c r="M169" s="4"/>
    </row>
    <row r="170" spans="1:13" x14ac:dyDescent="0.25">
      <c r="A170" s="28">
        <v>145</v>
      </c>
      <c r="B170" s="53" t="s">
        <v>87</v>
      </c>
      <c r="C170" s="4">
        <v>2009</v>
      </c>
      <c r="D170" s="4">
        <v>11137084</v>
      </c>
      <c r="E170" s="4" t="s">
        <v>32</v>
      </c>
      <c r="F170" s="4" t="s">
        <v>32</v>
      </c>
      <c r="G170" s="4" t="s">
        <v>67</v>
      </c>
      <c r="H170" s="44">
        <v>1</v>
      </c>
      <c r="I170" s="45">
        <v>100</v>
      </c>
      <c r="J170" s="45">
        <v>50</v>
      </c>
      <c r="K170" s="45">
        <v>100</v>
      </c>
      <c r="L170" s="44">
        <v>10</v>
      </c>
      <c r="M170" s="4"/>
    </row>
    <row r="171" spans="1:13" x14ac:dyDescent="0.25">
      <c r="A171" s="28">
        <v>146</v>
      </c>
      <c r="B171" s="53" t="s">
        <v>87</v>
      </c>
      <c r="C171" s="4">
        <v>2009</v>
      </c>
      <c r="D171" s="4">
        <v>11137085</v>
      </c>
      <c r="E171" s="4" t="s">
        <v>32</v>
      </c>
      <c r="F171" s="4" t="s">
        <v>32</v>
      </c>
      <c r="G171" s="4" t="s">
        <v>67</v>
      </c>
      <c r="H171" s="44">
        <v>1</v>
      </c>
      <c r="I171" s="45">
        <v>100</v>
      </c>
      <c r="J171" s="45">
        <v>50</v>
      </c>
      <c r="K171" s="45">
        <v>100</v>
      </c>
      <c r="L171" s="44">
        <v>10</v>
      </c>
      <c r="M171" s="4"/>
    </row>
    <row r="172" spans="1:13" x14ac:dyDescent="0.25">
      <c r="A172" s="28">
        <v>147</v>
      </c>
      <c r="B172" s="53" t="s">
        <v>88</v>
      </c>
      <c r="C172" s="4">
        <v>2009</v>
      </c>
      <c r="D172" s="4">
        <v>11136068</v>
      </c>
      <c r="E172" s="4" t="s">
        <v>32</v>
      </c>
      <c r="F172" s="4" t="s">
        <v>32</v>
      </c>
      <c r="G172" s="4" t="s">
        <v>67</v>
      </c>
      <c r="H172" s="44">
        <v>1</v>
      </c>
      <c r="I172" s="45">
        <v>147</v>
      </c>
      <c r="J172" s="45">
        <v>74</v>
      </c>
      <c r="K172" s="45">
        <v>147</v>
      </c>
      <c r="L172" s="44">
        <v>5</v>
      </c>
      <c r="M172" s="4"/>
    </row>
    <row r="173" spans="1:13" x14ac:dyDescent="0.25">
      <c r="A173" s="28">
        <v>148</v>
      </c>
      <c r="B173" s="53" t="s">
        <v>86</v>
      </c>
      <c r="C173" s="4">
        <v>2009</v>
      </c>
      <c r="D173" s="4">
        <v>11137086</v>
      </c>
      <c r="E173" s="4" t="s">
        <v>32</v>
      </c>
      <c r="F173" s="4" t="s">
        <v>32</v>
      </c>
      <c r="G173" s="4" t="s">
        <v>67</v>
      </c>
      <c r="H173" s="44">
        <v>1</v>
      </c>
      <c r="I173" s="45">
        <v>351</v>
      </c>
      <c r="J173" s="45">
        <v>175</v>
      </c>
      <c r="K173" s="45">
        <v>351</v>
      </c>
      <c r="L173" s="44">
        <v>10</v>
      </c>
      <c r="M173" s="4"/>
    </row>
    <row r="174" spans="1:13" x14ac:dyDescent="0.25">
      <c r="A174" s="28">
        <v>149</v>
      </c>
      <c r="B174" s="53" t="s">
        <v>86</v>
      </c>
      <c r="C174" s="4">
        <v>2009</v>
      </c>
      <c r="D174" s="4">
        <v>11137087</v>
      </c>
      <c r="E174" s="4" t="s">
        <v>32</v>
      </c>
      <c r="F174" s="4" t="s">
        <v>32</v>
      </c>
      <c r="G174" s="4" t="s">
        <v>67</v>
      </c>
      <c r="H174" s="44">
        <v>1</v>
      </c>
      <c r="I174" s="45">
        <v>351</v>
      </c>
      <c r="J174" s="45">
        <v>176</v>
      </c>
      <c r="K174" s="45">
        <v>351</v>
      </c>
      <c r="L174" s="44">
        <v>10</v>
      </c>
      <c r="M174" s="4"/>
    </row>
    <row r="175" spans="1:13" ht="24" x14ac:dyDescent="0.25">
      <c r="A175" s="28">
        <v>150</v>
      </c>
      <c r="B175" s="53" t="s">
        <v>89</v>
      </c>
      <c r="C175" s="4">
        <v>2010</v>
      </c>
      <c r="D175" s="4">
        <v>11137001</v>
      </c>
      <c r="E175" s="4" t="s">
        <v>32</v>
      </c>
      <c r="F175" s="4" t="s">
        <v>32</v>
      </c>
      <c r="G175" s="4" t="s">
        <v>67</v>
      </c>
      <c r="H175" s="44">
        <v>1</v>
      </c>
      <c r="I175" s="45">
        <v>123</v>
      </c>
      <c r="J175" s="45">
        <v>62</v>
      </c>
      <c r="K175" s="45">
        <v>123</v>
      </c>
      <c r="L175" s="44">
        <v>5</v>
      </c>
      <c r="M175" s="4"/>
    </row>
    <row r="176" spans="1:13" x14ac:dyDescent="0.25">
      <c r="A176" s="28">
        <v>151</v>
      </c>
      <c r="B176" s="53" t="s">
        <v>90</v>
      </c>
      <c r="C176" s="4">
        <v>2010</v>
      </c>
      <c r="D176" s="4">
        <v>11137094</v>
      </c>
      <c r="E176" s="4" t="s">
        <v>32</v>
      </c>
      <c r="F176" s="4" t="s">
        <v>32</v>
      </c>
      <c r="G176" s="4" t="s">
        <v>67</v>
      </c>
      <c r="H176" s="44">
        <v>1</v>
      </c>
      <c r="I176" s="45">
        <v>105</v>
      </c>
      <c r="J176" s="45">
        <v>53</v>
      </c>
      <c r="K176" s="45">
        <v>105</v>
      </c>
      <c r="L176" s="44">
        <v>10</v>
      </c>
      <c r="M176" s="4"/>
    </row>
    <row r="177" spans="1:13" ht="25.5" customHeight="1" x14ac:dyDescent="0.25">
      <c r="A177" s="28">
        <v>152</v>
      </c>
      <c r="B177" s="53" t="s">
        <v>91</v>
      </c>
      <c r="C177" s="4">
        <v>2011</v>
      </c>
      <c r="D177" s="4">
        <v>11136089</v>
      </c>
      <c r="E177" s="4" t="s">
        <v>32</v>
      </c>
      <c r="F177" s="4" t="s">
        <v>32</v>
      </c>
      <c r="G177" s="4" t="s">
        <v>67</v>
      </c>
      <c r="H177" s="44">
        <v>1</v>
      </c>
      <c r="I177" s="45">
        <v>149</v>
      </c>
      <c r="J177" s="45">
        <v>74</v>
      </c>
      <c r="K177" s="45">
        <v>149</v>
      </c>
      <c r="L177" s="44">
        <v>5</v>
      </c>
      <c r="M177" s="4"/>
    </row>
    <row r="178" spans="1:13" x14ac:dyDescent="0.25">
      <c r="A178" s="28">
        <v>153</v>
      </c>
      <c r="B178" s="53" t="s">
        <v>92</v>
      </c>
      <c r="C178" s="4">
        <v>2011</v>
      </c>
      <c r="D178" s="4">
        <v>11136092</v>
      </c>
      <c r="E178" s="4" t="s">
        <v>32</v>
      </c>
      <c r="F178" s="4" t="s">
        <v>32</v>
      </c>
      <c r="G178" s="4" t="s">
        <v>67</v>
      </c>
      <c r="H178" s="44">
        <v>11</v>
      </c>
      <c r="I178" s="45">
        <v>957</v>
      </c>
      <c r="J178" s="45">
        <v>478</v>
      </c>
      <c r="K178" s="45">
        <v>957</v>
      </c>
      <c r="L178" s="44">
        <v>10</v>
      </c>
      <c r="M178" s="4"/>
    </row>
    <row r="179" spans="1:13" x14ac:dyDescent="0.25">
      <c r="A179" s="28">
        <v>154</v>
      </c>
      <c r="B179" s="53" t="s">
        <v>93</v>
      </c>
      <c r="C179" s="4">
        <v>2011</v>
      </c>
      <c r="D179" s="4">
        <v>11136098</v>
      </c>
      <c r="E179" s="4" t="s">
        <v>32</v>
      </c>
      <c r="F179" s="4" t="s">
        <v>32</v>
      </c>
      <c r="G179" s="4" t="s">
        <v>36</v>
      </c>
      <c r="H179" s="44">
        <v>9</v>
      </c>
      <c r="I179" s="45">
        <v>500</v>
      </c>
      <c r="J179" s="45">
        <v>250</v>
      </c>
      <c r="K179" s="45">
        <v>500</v>
      </c>
      <c r="L179" s="44">
        <v>10</v>
      </c>
      <c r="M179" s="4"/>
    </row>
    <row r="180" spans="1:13" x14ac:dyDescent="0.25">
      <c r="A180" s="28">
        <v>155</v>
      </c>
      <c r="B180" s="53" t="s">
        <v>94</v>
      </c>
      <c r="C180" s="4">
        <v>2011</v>
      </c>
      <c r="D180" s="4">
        <v>11134019</v>
      </c>
      <c r="E180" s="4" t="s">
        <v>32</v>
      </c>
      <c r="F180" s="4" t="s">
        <v>32</v>
      </c>
      <c r="G180" s="4" t="s">
        <v>67</v>
      </c>
      <c r="H180" s="44">
        <v>1</v>
      </c>
      <c r="I180" s="45">
        <v>665</v>
      </c>
      <c r="J180" s="45">
        <v>332</v>
      </c>
      <c r="K180" s="45">
        <v>665</v>
      </c>
      <c r="L180" s="44">
        <v>10</v>
      </c>
      <c r="M180" s="4"/>
    </row>
    <row r="181" spans="1:13" x14ac:dyDescent="0.25">
      <c r="A181" s="28">
        <v>156</v>
      </c>
      <c r="B181" s="53" t="s">
        <v>95</v>
      </c>
      <c r="C181" s="4">
        <v>1979</v>
      </c>
      <c r="D181" s="4">
        <v>11136100</v>
      </c>
      <c r="E181" s="4" t="s">
        <v>32</v>
      </c>
      <c r="F181" s="4" t="s">
        <v>32</v>
      </c>
      <c r="G181" s="4" t="s">
        <v>67</v>
      </c>
      <c r="H181" s="44">
        <v>1</v>
      </c>
      <c r="I181" s="45">
        <v>50</v>
      </c>
      <c r="J181" s="45">
        <v>25</v>
      </c>
      <c r="K181" s="45">
        <v>50</v>
      </c>
      <c r="L181" s="44">
        <v>15</v>
      </c>
      <c r="M181" s="4"/>
    </row>
    <row r="182" spans="1:13" x14ac:dyDescent="0.25">
      <c r="A182" s="28">
        <v>157</v>
      </c>
      <c r="B182" s="53" t="s">
        <v>96</v>
      </c>
      <c r="C182" s="4">
        <v>1979</v>
      </c>
      <c r="D182" s="4">
        <v>11136101</v>
      </c>
      <c r="E182" s="4" t="s">
        <v>32</v>
      </c>
      <c r="F182" s="4" t="s">
        <v>32</v>
      </c>
      <c r="G182" s="4" t="s">
        <v>67</v>
      </c>
      <c r="H182" s="44">
        <v>1</v>
      </c>
      <c r="I182" s="45">
        <v>105</v>
      </c>
      <c r="J182" s="45">
        <v>52</v>
      </c>
      <c r="K182" s="45">
        <v>105</v>
      </c>
      <c r="L182" s="44">
        <v>15</v>
      </c>
      <c r="M182" s="4"/>
    </row>
    <row r="183" spans="1:13" x14ac:dyDescent="0.25">
      <c r="A183" s="28">
        <v>158</v>
      </c>
      <c r="B183" s="53" t="s">
        <v>96</v>
      </c>
      <c r="C183" s="4">
        <v>1979</v>
      </c>
      <c r="D183" s="4">
        <v>11136102</v>
      </c>
      <c r="E183" s="4" t="s">
        <v>32</v>
      </c>
      <c r="F183" s="4" t="s">
        <v>32</v>
      </c>
      <c r="G183" s="4" t="s">
        <v>67</v>
      </c>
      <c r="H183" s="44">
        <v>1</v>
      </c>
      <c r="I183" s="45">
        <v>100</v>
      </c>
      <c r="J183" s="45">
        <v>50</v>
      </c>
      <c r="K183" s="45">
        <v>100</v>
      </c>
      <c r="L183" s="44">
        <v>15</v>
      </c>
      <c r="M183" s="4"/>
    </row>
    <row r="184" spans="1:13" x14ac:dyDescent="0.25">
      <c r="A184" s="28">
        <v>159</v>
      </c>
      <c r="B184" s="53" t="s">
        <v>97</v>
      </c>
      <c r="C184" s="4">
        <v>1979</v>
      </c>
      <c r="D184" s="4">
        <v>11136103</v>
      </c>
      <c r="E184" s="4" t="s">
        <v>32</v>
      </c>
      <c r="F184" s="4" t="s">
        <v>32</v>
      </c>
      <c r="G184" s="4" t="s">
        <v>67</v>
      </c>
      <c r="H184" s="44">
        <v>1</v>
      </c>
      <c r="I184" s="45">
        <v>150</v>
      </c>
      <c r="J184" s="45">
        <v>75</v>
      </c>
      <c r="K184" s="45">
        <v>150</v>
      </c>
      <c r="L184" s="44">
        <v>15</v>
      </c>
      <c r="M184" s="4"/>
    </row>
    <row r="185" spans="1:13" x14ac:dyDescent="0.25">
      <c r="A185" s="28">
        <v>160</v>
      </c>
      <c r="B185" s="53" t="s">
        <v>98</v>
      </c>
      <c r="C185" s="4">
        <v>1979</v>
      </c>
      <c r="D185" s="4">
        <v>11136104</v>
      </c>
      <c r="E185" s="4" t="s">
        <v>32</v>
      </c>
      <c r="F185" s="4" t="s">
        <v>32</v>
      </c>
      <c r="G185" s="4" t="s">
        <v>67</v>
      </c>
      <c r="H185" s="44">
        <v>2</v>
      </c>
      <c r="I185" s="45">
        <v>200</v>
      </c>
      <c r="J185" s="45">
        <v>100</v>
      </c>
      <c r="K185" s="45">
        <v>200</v>
      </c>
      <c r="L185" s="44">
        <v>20</v>
      </c>
      <c r="M185" s="4"/>
    </row>
    <row r="186" spans="1:13" x14ac:dyDescent="0.25">
      <c r="A186" s="28">
        <v>161</v>
      </c>
      <c r="B186" s="53" t="s">
        <v>99</v>
      </c>
      <c r="C186" s="4">
        <v>1979</v>
      </c>
      <c r="D186" s="4">
        <v>11136105</v>
      </c>
      <c r="E186" s="4" t="s">
        <v>32</v>
      </c>
      <c r="F186" s="4" t="s">
        <v>32</v>
      </c>
      <c r="G186" s="4" t="s">
        <v>67</v>
      </c>
      <c r="H186" s="44">
        <v>2</v>
      </c>
      <c r="I186" s="45">
        <v>400</v>
      </c>
      <c r="J186" s="45">
        <v>200</v>
      </c>
      <c r="K186" s="45">
        <v>400</v>
      </c>
      <c r="L186" s="44">
        <v>15</v>
      </c>
      <c r="M186" s="4"/>
    </row>
    <row r="187" spans="1:13" x14ac:dyDescent="0.25">
      <c r="A187" s="28">
        <v>162</v>
      </c>
      <c r="B187" s="53" t="s">
        <v>100</v>
      </c>
      <c r="C187" s="4">
        <v>1979</v>
      </c>
      <c r="D187" s="4">
        <v>11136106</v>
      </c>
      <c r="E187" s="4" t="s">
        <v>32</v>
      </c>
      <c r="F187" s="4" t="s">
        <v>32</v>
      </c>
      <c r="G187" s="4" t="s">
        <v>67</v>
      </c>
      <c r="H187" s="44">
        <v>1</v>
      </c>
      <c r="I187" s="45">
        <v>150</v>
      </c>
      <c r="J187" s="45">
        <v>75</v>
      </c>
      <c r="K187" s="45">
        <v>150</v>
      </c>
      <c r="L187" s="44">
        <v>15</v>
      </c>
      <c r="M187" s="4"/>
    </row>
    <row r="188" spans="1:13" x14ac:dyDescent="0.25">
      <c r="A188" s="28">
        <v>163</v>
      </c>
      <c r="B188" s="53" t="s">
        <v>100</v>
      </c>
      <c r="C188" s="4">
        <v>1979</v>
      </c>
      <c r="D188" s="4">
        <v>11136107</v>
      </c>
      <c r="E188" s="4" t="s">
        <v>32</v>
      </c>
      <c r="F188" s="4" t="s">
        <v>32</v>
      </c>
      <c r="G188" s="4" t="s">
        <v>67</v>
      </c>
      <c r="H188" s="44">
        <v>1</v>
      </c>
      <c r="I188" s="45">
        <v>130</v>
      </c>
      <c r="J188" s="45">
        <v>65</v>
      </c>
      <c r="K188" s="45">
        <v>130</v>
      </c>
      <c r="L188" s="44">
        <v>15</v>
      </c>
      <c r="M188" s="4"/>
    </row>
    <row r="189" spans="1:13" x14ac:dyDescent="0.25">
      <c r="A189" s="28">
        <v>164</v>
      </c>
      <c r="B189" s="53" t="s">
        <v>101</v>
      </c>
      <c r="C189" s="4">
        <v>1979</v>
      </c>
      <c r="D189" s="4">
        <v>11136108</v>
      </c>
      <c r="E189" s="4" t="s">
        <v>32</v>
      </c>
      <c r="F189" s="4" t="s">
        <v>32</v>
      </c>
      <c r="G189" s="4" t="s">
        <v>67</v>
      </c>
      <c r="H189" s="44">
        <v>1</v>
      </c>
      <c r="I189" s="45">
        <v>180</v>
      </c>
      <c r="J189" s="45">
        <v>90</v>
      </c>
      <c r="K189" s="45">
        <v>180</v>
      </c>
      <c r="L189" s="44">
        <v>20</v>
      </c>
      <c r="M189" s="4"/>
    </row>
    <row r="190" spans="1:13" x14ac:dyDescent="0.25">
      <c r="A190" s="28">
        <v>165</v>
      </c>
      <c r="B190" s="53" t="s">
        <v>98</v>
      </c>
      <c r="C190" s="4">
        <v>1979</v>
      </c>
      <c r="D190" s="4">
        <v>11136109</v>
      </c>
      <c r="E190" s="4" t="s">
        <v>32</v>
      </c>
      <c r="F190" s="4" t="s">
        <v>32</v>
      </c>
      <c r="G190" s="4" t="s">
        <v>67</v>
      </c>
      <c r="H190" s="44">
        <v>2</v>
      </c>
      <c r="I190" s="45">
        <v>200</v>
      </c>
      <c r="J190" s="45">
        <v>100</v>
      </c>
      <c r="K190" s="45">
        <v>200</v>
      </c>
      <c r="L190" s="44">
        <v>20</v>
      </c>
      <c r="M190" s="4"/>
    </row>
    <row r="191" spans="1:13" x14ac:dyDescent="0.25">
      <c r="A191" s="28">
        <v>166</v>
      </c>
      <c r="B191" s="53" t="s">
        <v>102</v>
      </c>
      <c r="C191" s="4">
        <v>1979</v>
      </c>
      <c r="D191" s="4">
        <v>11136110</v>
      </c>
      <c r="E191" s="4" t="s">
        <v>32</v>
      </c>
      <c r="F191" s="4" t="s">
        <v>32</v>
      </c>
      <c r="G191" s="4" t="s">
        <v>67</v>
      </c>
      <c r="H191" s="44">
        <v>1</v>
      </c>
      <c r="I191" s="45">
        <v>55</v>
      </c>
      <c r="J191" s="45">
        <v>27</v>
      </c>
      <c r="K191" s="45">
        <v>55</v>
      </c>
      <c r="L191" s="44">
        <v>20</v>
      </c>
      <c r="M191" s="4"/>
    </row>
    <row r="192" spans="1:13" x14ac:dyDescent="0.25">
      <c r="A192" s="28">
        <v>167</v>
      </c>
      <c r="B192" s="53" t="s">
        <v>103</v>
      </c>
      <c r="C192" s="4">
        <v>1979</v>
      </c>
      <c r="D192" s="4">
        <v>11136111</v>
      </c>
      <c r="E192" s="4" t="s">
        <v>32</v>
      </c>
      <c r="F192" s="4" t="s">
        <v>32</v>
      </c>
      <c r="G192" s="4" t="s">
        <v>67</v>
      </c>
      <c r="H192" s="44">
        <v>1</v>
      </c>
      <c r="I192" s="45">
        <v>400</v>
      </c>
      <c r="J192" s="45">
        <v>200</v>
      </c>
      <c r="K192" s="45">
        <v>400</v>
      </c>
      <c r="L192" s="44">
        <v>15</v>
      </c>
      <c r="M192" s="4"/>
    </row>
    <row r="193" spans="1:13" x14ac:dyDescent="0.25">
      <c r="A193" s="28">
        <v>168</v>
      </c>
      <c r="B193" s="53" t="s">
        <v>104</v>
      </c>
      <c r="C193" s="4">
        <v>1979</v>
      </c>
      <c r="D193" s="4">
        <v>11136112</v>
      </c>
      <c r="E193" s="4" t="s">
        <v>32</v>
      </c>
      <c r="F193" s="4" t="s">
        <v>32</v>
      </c>
      <c r="G193" s="4" t="s">
        <v>67</v>
      </c>
      <c r="H193" s="44">
        <v>1</v>
      </c>
      <c r="I193" s="45">
        <v>600</v>
      </c>
      <c r="J193" s="45">
        <v>300</v>
      </c>
      <c r="K193" s="45">
        <v>600</v>
      </c>
      <c r="L193" s="44">
        <v>15</v>
      </c>
      <c r="M193" s="4"/>
    </row>
    <row r="194" spans="1:13" x14ac:dyDescent="0.25">
      <c r="A194" s="28">
        <v>169</v>
      </c>
      <c r="B194" s="4" t="s">
        <v>106</v>
      </c>
      <c r="C194" s="4">
        <v>1979</v>
      </c>
      <c r="D194" s="4">
        <v>11136113</v>
      </c>
      <c r="E194" s="4" t="s">
        <v>32</v>
      </c>
      <c r="F194" s="4" t="s">
        <v>32</v>
      </c>
      <c r="G194" s="4" t="s">
        <v>67</v>
      </c>
      <c r="H194" s="44">
        <v>1</v>
      </c>
      <c r="I194" s="45">
        <v>50</v>
      </c>
      <c r="J194" s="45">
        <v>25</v>
      </c>
      <c r="K194" s="45">
        <v>50</v>
      </c>
      <c r="L194" s="44"/>
      <c r="M194" s="52"/>
    </row>
    <row r="195" spans="1:13" x14ac:dyDescent="0.25">
      <c r="A195" s="28">
        <v>170</v>
      </c>
      <c r="B195" s="4" t="s">
        <v>107</v>
      </c>
      <c r="C195" s="4">
        <v>1979</v>
      </c>
      <c r="D195" s="4">
        <v>11136114</v>
      </c>
      <c r="E195" s="4" t="s">
        <v>32</v>
      </c>
      <c r="F195" s="4" t="s">
        <v>32</v>
      </c>
      <c r="G195" s="4" t="s">
        <v>67</v>
      </c>
      <c r="H195" s="44">
        <v>2</v>
      </c>
      <c r="I195" s="45">
        <v>400</v>
      </c>
      <c r="J195" s="45">
        <v>200</v>
      </c>
      <c r="K195" s="45">
        <v>400</v>
      </c>
      <c r="L195" s="44">
        <v>15</v>
      </c>
      <c r="M195" s="52"/>
    </row>
    <row r="196" spans="1:13" x14ac:dyDescent="0.25">
      <c r="A196" s="28">
        <v>171</v>
      </c>
      <c r="B196" s="4" t="s">
        <v>108</v>
      </c>
      <c r="C196" s="4">
        <v>1979</v>
      </c>
      <c r="D196" s="4">
        <v>11136115</v>
      </c>
      <c r="E196" s="4" t="s">
        <v>32</v>
      </c>
      <c r="F196" s="4" t="s">
        <v>32</v>
      </c>
      <c r="G196" s="4" t="s">
        <v>67</v>
      </c>
      <c r="H196" s="44">
        <v>7</v>
      </c>
      <c r="I196" s="45">
        <v>350</v>
      </c>
      <c r="J196" s="45">
        <v>175</v>
      </c>
      <c r="K196" s="45">
        <v>350</v>
      </c>
      <c r="L196" s="44">
        <v>15</v>
      </c>
      <c r="M196" s="4"/>
    </row>
    <row r="197" spans="1:13" x14ac:dyDescent="0.25">
      <c r="A197" s="28">
        <v>172</v>
      </c>
      <c r="B197" s="4" t="s">
        <v>109</v>
      </c>
      <c r="C197" s="4">
        <v>1979</v>
      </c>
      <c r="D197" s="4">
        <v>11136116</v>
      </c>
      <c r="E197" s="4" t="s">
        <v>32</v>
      </c>
      <c r="F197" s="4" t="s">
        <v>32</v>
      </c>
      <c r="G197" s="4" t="s">
        <v>67</v>
      </c>
      <c r="H197" s="44">
        <v>1</v>
      </c>
      <c r="I197" s="45">
        <v>100</v>
      </c>
      <c r="J197" s="45">
        <v>50</v>
      </c>
      <c r="K197" s="45">
        <v>100</v>
      </c>
      <c r="L197" s="44">
        <v>15</v>
      </c>
      <c r="M197" s="4"/>
    </row>
    <row r="198" spans="1:13" x14ac:dyDescent="0.25">
      <c r="A198" s="28">
        <v>173</v>
      </c>
      <c r="B198" s="4" t="s">
        <v>110</v>
      </c>
      <c r="C198" s="4">
        <v>1979</v>
      </c>
      <c r="D198" s="4">
        <v>11136117</v>
      </c>
      <c r="E198" s="4" t="s">
        <v>32</v>
      </c>
      <c r="F198" s="4" t="s">
        <v>32</v>
      </c>
      <c r="G198" s="4" t="s">
        <v>67</v>
      </c>
      <c r="H198" s="44">
        <v>4</v>
      </c>
      <c r="I198" s="45">
        <v>280</v>
      </c>
      <c r="J198" s="45">
        <v>140</v>
      </c>
      <c r="K198" s="45">
        <v>280</v>
      </c>
      <c r="L198" s="44">
        <v>15</v>
      </c>
      <c r="M198" s="4"/>
    </row>
    <row r="199" spans="1:13" x14ac:dyDescent="0.25">
      <c r="A199" s="28">
        <v>174</v>
      </c>
      <c r="B199" s="4" t="s">
        <v>98</v>
      </c>
      <c r="C199" s="4">
        <v>1979</v>
      </c>
      <c r="D199" s="4">
        <v>11136118</v>
      </c>
      <c r="E199" s="4" t="s">
        <v>32</v>
      </c>
      <c r="F199" s="4" t="s">
        <v>32</v>
      </c>
      <c r="G199" s="4" t="s">
        <v>67</v>
      </c>
      <c r="H199" s="44">
        <v>1</v>
      </c>
      <c r="I199" s="45">
        <v>100</v>
      </c>
      <c r="J199" s="45">
        <v>50</v>
      </c>
      <c r="K199" s="45">
        <v>100</v>
      </c>
      <c r="L199" s="44">
        <v>20</v>
      </c>
      <c r="M199" s="4"/>
    </row>
    <row r="200" spans="1:13" x14ac:dyDescent="0.25">
      <c r="A200" s="28">
        <v>175</v>
      </c>
      <c r="B200" s="4" t="s">
        <v>111</v>
      </c>
      <c r="C200" s="4">
        <v>1979</v>
      </c>
      <c r="D200" s="4">
        <v>11136119</v>
      </c>
      <c r="E200" s="4" t="s">
        <v>32</v>
      </c>
      <c r="F200" s="4" t="s">
        <v>32</v>
      </c>
      <c r="G200" s="4" t="s">
        <v>67</v>
      </c>
      <c r="H200" s="44">
        <v>9</v>
      </c>
      <c r="I200" s="45">
        <v>180</v>
      </c>
      <c r="J200" s="45">
        <v>90</v>
      </c>
      <c r="K200" s="45">
        <v>180</v>
      </c>
      <c r="L200" s="44">
        <v>15</v>
      </c>
      <c r="M200" s="4"/>
    </row>
    <row r="201" spans="1:13" x14ac:dyDescent="0.25">
      <c r="A201" s="28">
        <v>176</v>
      </c>
      <c r="B201" s="4" t="s">
        <v>99</v>
      </c>
      <c r="C201" s="4">
        <v>1979</v>
      </c>
      <c r="D201" s="4">
        <v>11136120</v>
      </c>
      <c r="E201" s="4" t="s">
        <v>32</v>
      </c>
      <c r="F201" s="4" t="s">
        <v>32</v>
      </c>
      <c r="G201" s="4" t="s">
        <v>67</v>
      </c>
      <c r="H201" s="44">
        <v>1</v>
      </c>
      <c r="I201" s="45">
        <v>97</v>
      </c>
      <c r="J201" s="45">
        <v>48</v>
      </c>
      <c r="K201" s="45">
        <v>97</v>
      </c>
      <c r="L201" s="44">
        <v>15</v>
      </c>
      <c r="M201" s="4"/>
    </row>
    <row r="202" spans="1:13" x14ac:dyDescent="0.25">
      <c r="A202" s="28">
        <v>177</v>
      </c>
      <c r="B202" s="4" t="s">
        <v>112</v>
      </c>
      <c r="C202" s="4">
        <v>1979</v>
      </c>
      <c r="D202" s="4">
        <v>11136121</v>
      </c>
      <c r="E202" s="4" t="s">
        <v>32</v>
      </c>
      <c r="F202" s="4" t="s">
        <v>32</v>
      </c>
      <c r="G202" s="4" t="s">
        <v>67</v>
      </c>
      <c r="H202" s="44">
        <v>4</v>
      </c>
      <c r="I202" s="45">
        <v>80</v>
      </c>
      <c r="J202" s="45">
        <v>40</v>
      </c>
      <c r="K202" s="45">
        <v>80</v>
      </c>
      <c r="L202" s="44">
        <v>15</v>
      </c>
      <c r="M202" s="4"/>
    </row>
    <row r="203" spans="1:13" x14ac:dyDescent="0.25">
      <c r="A203" s="28">
        <v>178</v>
      </c>
      <c r="B203" s="4" t="s">
        <v>113</v>
      </c>
      <c r="C203" s="4">
        <v>1979</v>
      </c>
      <c r="D203" s="4">
        <v>11136122</v>
      </c>
      <c r="E203" s="4" t="s">
        <v>32</v>
      </c>
      <c r="F203" s="4" t="s">
        <v>32</v>
      </c>
      <c r="G203" s="4" t="s">
        <v>67</v>
      </c>
      <c r="H203" s="44">
        <v>1</v>
      </c>
      <c r="I203" s="45">
        <v>70</v>
      </c>
      <c r="J203" s="45">
        <v>35</v>
      </c>
      <c r="K203" s="45">
        <v>70</v>
      </c>
      <c r="L203" s="44">
        <v>15</v>
      </c>
      <c r="M203" s="4"/>
    </row>
    <row r="204" spans="1:13" x14ac:dyDescent="0.25">
      <c r="A204" s="28">
        <v>179</v>
      </c>
      <c r="B204" s="4" t="s">
        <v>114</v>
      </c>
      <c r="C204" s="4">
        <v>1980</v>
      </c>
      <c r="D204" s="4">
        <v>11137106</v>
      </c>
      <c r="E204" s="4" t="s">
        <v>32</v>
      </c>
      <c r="F204" s="4" t="s">
        <v>32</v>
      </c>
      <c r="G204" s="4" t="s">
        <v>67</v>
      </c>
      <c r="H204" s="44">
        <v>3</v>
      </c>
      <c r="I204" s="45">
        <v>210</v>
      </c>
      <c r="J204" s="45">
        <v>105</v>
      </c>
      <c r="K204" s="45">
        <v>210</v>
      </c>
      <c r="L204" s="44">
        <v>20</v>
      </c>
      <c r="M204" s="4"/>
    </row>
    <row r="205" spans="1:13" x14ac:dyDescent="0.25">
      <c r="A205" s="28">
        <v>180</v>
      </c>
      <c r="B205" s="4" t="s">
        <v>115</v>
      </c>
      <c r="C205" s="4">
        <v>1985</v>
      </c>
      <c r="D205" s="4">
        <v>11136124</v>
      </c>
      <c r="E205" s="4" t="s">
        <v>32</v>
      </c>
      <c r="F205" s="4" t="s">
        <v>32</v>
      </c>
      <c r="G205" s="4" t="s">
        <v>67</v>
      </c>
      <c r="H205" s="44">
        <v>1</v>
      </c>
      <c r="I205" s="45">
        <v>50</v>
      </c>
      <c r="J205" s="45">
        <v>25</v>
      </c>
      <c r="K205" s="45">
        <v>50</v>
      </c>
      <c r="L205" s="44">
        <v>15</v>
      </c>
      <c r="M205" s="4"/>
    </row>
    <row r="206" spans="1:13" x14ac:dyDescent="0.25">
      <c r="A206" s="28">
        <v>181</v>
      </c>
      <c r="B206" s="4" t="s">
        <v>116</v>
      </c>
      <c r="C206" s="4">
        <v>2007</v>
      </c>
      <c r="D206" s="4">
        <v>11136125</v>
      </c>
      <c r="E206" s="4" t="s">
        <v>32</v>
      </c>
      <c r="F206" s="4" t="s">
        <v>32</v>
      </c>
      <c r="G206" s="4" t="s">
        <v>67</v>
      </c>
      <c r="H206" s="44">
        <v>1</v>
      </c>
      <c r="I206" s="45">
        <v>188</v>
      </c>
      <c r="J206" s="45">
        <v>94</v>
      </c>
      <c r="K206" s="45">
        <v>188</v>
      </c>
      <c r="L206" s="44">
        <v>20</v>
      </c>
      <c r="M206" s="4"/>
    </row>
    <row r="207" spans="1:13" x14ac:dyDescent="0.25">
      <c r="A207" s="28">
        <v>182</v>
      </c>
      <c r="B207" s="4" t="s">
        <v>117</v>
      </c>
      <c r="C207" s="4">
        <v>2012</v>
      </c>
      <c r="D207" s="4">
        <v>11137105</v>
      </c>
      <c r="E207" s="4" t="s">
        <v>32</v>
      </c>
      <c r="F207" s="4" t="s">
        <v>32</v>
      </c>
      <c r="G207" s="4" t="s">
        <v>67</v>
      </c>
      <c r="H207" s="44">
        <v>1</v>
      </c>
      <c r="I207" s="45">
        <v>95</v>
      </c>
      <c r="J207" s="45">
        <v>48</v>
      </c>
      <c r="K207" s="45">
        <v>95</v>
      </c>
      <c r="L207" s="44">
        <v>10</v>
      </c>
      <c r="M207" s="4"/>
    </row>
    <row r="208" spans="1:13" ht="24" x14ac:dyDescent="0.25">
      <c r="A208" s="28">
        <v>183</v>
      </c>
      <c r="B208" s="4" t="s">
        <v>118</v>
      </c>
      <c r="C208" s="4">
        <v>2014</v>
      </c>
      <c r="D208" s="4">
        <v>11137106</v>
      </c>
      <c r="E208" s="4" t="s">
        <v>32</v>
      </c>
      <c r="F208" s="4" t="s">
        <v>32</v>
      </c>
      <c r="G208" s="4" t="s">
        <v>67</v>
      </c>
      <c r="H208" s="44">
        <v>1</v>
      </c>
      <c r="I208" s="45">
        <v>2107</v>
      </c>
      <c r="J208" s="45">
        <v>1053</v>
      </c>
      <c r="K208" s="45">
        <v>2107</v>
      </c>
      <c r="L208" s="44">
        <v>10</v>
      </c>
      <c r="M208" s="4"/>
    </row>
    <row r="209" spans="1:13" x14ac:dyDescent="0.25">
      <c r="A209" s="28">
        <v>184</v>
      </c>
      <c r="B209" s="4" t="s">
        <v>119</v>
      </c>
      <c r="C209" s="4">
        <v>2015</v>
      </c>
      <c r="D209" s="4">
        <v>11137107</v>
      </c>
      <c r="E209" s="4" t="s">
        <v>32</v>
      </c>
      <c r="F209" s="4" t="s">
        <v>32</v>
      </c>
      <c r="G209" s="4" t="s">
        <v>67</v>
      </c>
      <c r="H209" s="44">
        <v>1</v>
      </c>
      <c r="I209" s="45">
        <v>130</v>
      </c>
      <c r="J209" s="45">
        <v>65</v>
      </c>
      <c r="K209" s="45">
        <v>130</v>
      </c>
      <c r="L209" s="44">
        <v>10</v>
      </c>
      <c r="M209" s="4"/>
    </row>
    <row r="210" spans="1:13" x14ac:dyDescent="0.25">
      <c r="A210" s="28">
        <v>185</v>
      </c>
      <c r="B210" s="4" t="s">
        <v>120</v>
      </c>
      <c r="C210" s="4">
        <v>2015</v>
      </c>
      <c r="D210" s="4">
        <v>11136126</v>
      </c>
      <c r="E210" s="4" t="s">
        <v>32</v>
      </c>
      <c r="F210" s="4" t="s">
        <v>32</v>
      </c>
      <c r="G210" s="4" t="s">
        <v>67</v>
      </c>
      <c r="H210" s="44">
        <v>2</v>
      </c>
      <c r="I210" s="45">
        <v>938</v>
      </c>
      <c r="J210" s="45">
        <v>469</v>
      </c>
      <c r="K210" s="45">
        <v>938</v>
      </c>
      <c r="L210" s="44">
        <v>5</v>
      </c>
      <c r="M210" s="4"/>
    </row>
    <row r="211" spans="1:13" x14ac:dyDescent="0.25">
      <c r="A211" s="28">
        <v>186</v>
      </c>
      <c r="B211" s="4" t="s">
        <v>120</v>
      </c>
      <c r="C211" s="4">
        <v>2015</v>
      </c>
      <c r="D211" s="4">
        <v>11136127</v>
      </c>
      <c r="E211" s="4" t="s">
        <v>32</v>
      </c>
      <c r="F211" s="4" t="s">
        <v>32</v>
      </c>
      <c r="G211" s="4" t="s">
        <v>67</v>
      </c>
      <c r="H211" s="44">
        <v>1</v>
      </c>
      <c r="I211" s="45">
        <v>569</v>
      </c>
      <c r="J211" s="45">
        <v>284.5</v>
      </c>
      <c r="K211" s="45">
        <v>569</v>
      </c>
      <c r="L211" s="44">
        <v>10</v>
      </c>
      <c r="M211" s="4"/>
    </row>
    <row r="212" spans="1:13" x14ac:dyDescent="0.25">
      <c r="A212" s="28">
        <v>187</v>
      </c>
      <c r="B212" s="4" t="s">
        <v>121</v>
      </c>
      <c r="C212" s="4">
        <v>2015</v>
      </c>
      <c r="D212" s="4">
        <v>11137108</v>
      </c>
      <c r="E212" s="4" t="s">
        <v>32</v>
      </c>
      <c r="F212" s="4" t="s">
        <v>32</v>
      </c>
      <c r="G212" s="4" t="s">
        <v>67</v>
      </c>
      <c r="H212" s="44">
        <v>1</v>
      </c>
      <c r="I212" s="45">
        <v>120</v>
      </c>
      <c r="J212" s="45">
        <v>60</v>
      </c>
      <c r="K212" s="45">
        <v>120</v>
      </c>
      <c r="L212" s="44">
        <v>10</v>
      </c>
      <c r="M212" s="4"/>
    </row>
    <row r="213" spans="1:13" ht="24.75" customHeight="1" x14ac:dyDescent="0.25">
      <c r="A213" s="28">
        <v>188</v>
      </c>
      <c r="B213" s="4" t="s">
        <v>122</v>
      </c>
      <c r="C213" s="4">
        <v>2015</v>
      </c>
      <c r="D213" s="4">
        <v>11137109</v>
      </c>
      <c r="E213" s="4" t="s">
        <v>32</v>
      </c>
      <c r="F213" s="4" t="s">
        <v>32</v>
      </c>
      <c r="G213" s="4" t="s">
        <v>67</v>
      </c>
      <c r="H213" s="44">
        <v>1</v>
      </c>
      <c r="I213" s="45">
        <v>155</v>
      </c>
      <c r="J213" s="45">
        <v>77.5</v>
      </c>
      <c r="K213" s="45">
        <v>155</v>
      </c>
      <c r="L213" s="44">
        <v>10</v>
      </c>
      <c r="M213" s="4"/>
    </row>
    <row r="214" spans="1:13" ht="24" x14ac:dyDescent="0.25">
      <c r="A214" s="28">
        <v>189</v>
      </c>
      <c r="B214" s="4" t="s">
        <v>123</v>
      </c>
      <c r="C214" s="4">
        <v>2015</v>
      </c>
      <c r="D214" s="4">
        <v>11137110</v>
      </c>
      <c r="E214" s="4" t="s">
        <v>32</v>
      </c>
      <c r="F214" s="4" t="s">
        <v>32</v>
      </c>
      <c r="G214" s="4" t="s">
        <v>67</v>
      </c>
      <c r="H214" s="44">
        <v>1</v>
      </c>
      <c r="I214" s="45">
        <v>195</v>
      </c>
      <c r="J214" s="45">
        <v>97.5</v>
      </c>
      <c r="K214" s="45">
        <v>195</v>
      </c>
      <c r="L214" s="44">
        <v>10</v>
      </c>
      <c r="M214" s="4"/>
    </row>
    <row r="215" spans="1:13" ht="25.5" customHeight="1" x14ac:dyDescent="0.25">
      <c r="A215" s="28">
        <v>190</v>
      </c>
      <c r="B215" s="4" t="s">
        <v>124</v>
      </c>
      <c r="C215" s="4">
        <v>2015</v>
      </c>
      <c r="D215" s="4">
        <v>11137111</v>
      </c>
      <c r="E215" s="4" t="s">
        <v>32</v>
      </c>
      <c r="F215" s="4" t="s">
        <v>32</v>
      </c>
      <c r="G215" s="4" t="s">
        <v>67</v>
      </c>
      <c r="H215" s="44">
        <v>1</v>
      </c>
      <c r="I215" s="45">
        <v>125</v>
      </c>
      <c r="J215" s="45">
        <v>62.5</v>
      </c>
      <c r="K215" s="45">
        <v>125</v>
      </c>
      <c r="L215" s="44">
        <v>10</v>
      </c>
      <c r="M215" s="4"/>
    </row>
    <row r="216" spans="1:13" x14ac:dyDescent="0.25">
      <c r="A216" s="28">
        <v>191</v>
      </c>
      <c r="B216" s="4" t="s">
        <v>125</v>
      </c>
      <c r="C216" s="4">
        <v>2016</v>
      </c>
      <c r="D216" s="4">
        <v>11137112</v>
      </c>
      <c r="E216" s="4" t="s">
        <v>32</v>
      </c>
      <c r="F216" s="4" t="s">
        <v>32</v>
      </c>
      <c r="G216" s="4" t="s">
        <v>67</v>
      </c>
      <c r="H216" s="44">
        <v>1</v>
      </c>
      <c r="I216" s="45">
        <v>120</v>
      </c>
      <c r="J216" s="45">
        <v>60</v>
      </c>
      <c r="K216" s="45">
        <v>120</v>
      </c>
      <c r="L216" s="44">
        <v>10</v>
      </c>
      <c r="M216" s="4"/>
    </row>
    <row r="217" spans="1:13" ht="24" x14ac:dyDescent="0.25">
      <c r="A217" s="28">
        <v>192</v>
      </c>
      <c r="B217" s="4" t="s">
        <v>126</v>
      </c>
      <c r="C217" s="4">
        <v>2016</v>
      </c>
      <c r="D217" s="4">
        <v>11137113</v>
      </c>
      <c r="E217" s="4" t="s">
        <v>32</v>
      </c>
      <c r="F217" s="4" t="s">
        <v>32</v>
      </c>
      <c r="G217" s="4" t="s">
        <v>67</v>
      </c>
      <c r="H217" s="44">
        <v>1</v>
      </c>
      <c r="I217" s="45">
        <v>2000</v>
      </c>
      <c r="J217" s="45">
        <v>1000</v>
      </c>
      <c r="K217" s="45">
        <v>2000</v>
      </c>
      <c r="L217" s="44">
        <v>10</v>
      </c>
      <c r="M217" s="4"/>
    </row>
    <row r="218" spans="1:13" x14ac:dyDescent="0.25">
      <c r="A218" s="28">
        <v>193</v>
      </c>
      <c r="B218" s="4" t="s">
        <v>127</v>
      </c>
      <c r="C218" s="4">
        <v>2016</v>
      </c>
      <c r="D218" s="4">
        <v>11137114</v>
      </c>
      <c r="E218" s="4" t="s">
        <v>32</v>
      </c>
      <c r="F218" s="4" t="s">
        <v>32</v>
      </c>
      <c r="G218" s="4" t="s">
        <v>67</v>
      </c>
      <c r="H218" s="44">
        <v>1</v>
      </c>
      <c r="I218" s="45">
        <v>1500</v>
      </c>
      <c r="J218" s="45">
        <v>750</v>
      </c>
      <c r="K218" s="45">
        <v>1500</v>
      </c>
      <c r="L218" s="44">
        <v>10</v>
      </c>
      <c r="M218" s="4"/>
    </row>
    <row r="219" spans="1:13" x14ac:dyDescent="0.25">
      <c r="A219" s="28">
        <v>194</v>
      </c>
      <c r="B219" s="4" t="s">
        <v>128</v>
      </c>
      <c r="C219" s="4">
        <v>2016</v>
      </c>
      <c r="D219" s="4">
        <v>11137115</v>
      </c>
      <c r="E219" s="4" t="s">
        <v>32</v>
      </c>
      <c r="F219" s="4" t="s">
        <v>32</v>
      </c>
      <c r="G219" s="4" t="s">
        <v>67</v>
      </c>
      <c r="H219" s="44">
        <v>1</v>
      </c>
      <c r="I219" s="45">
        <v>4650</v>
      </c>
      <c r="J219" s="45">
        <v>2325</v>
      </c>
      <c r="K219" s="45">
        <v>4650</v>
      </c>
      <c r="L219" s="44">
        <v>10</v>
      </c>
      <c r="M219" s="4"/>
    </row>
    <row r="220" spans="1:13" x14ac:dyDescent="0.25">
      <c r="A220" s="28">
        <v>195</v>
      </c>
      <c r="B220" s="4" t="s">
        <v>129</v>
      </c>
      <c r="C220" s="4">
        <v>2016</v>
      </c>
      <c r="D220" s="4">
        <v>11137117</v>
      </c>
      <c r="E220" s="4" t="s">
        <v>32</v>
      </c>
      <c r="F220" s="4" t="s">
        <v>32</v>
      </c>
      <c r="G220" s="4" t="s">
        <v>67</v>
      </c>
      <c r="H220" s="44">
        <v>1</v>
      </c>
      <c r="I220" s="45">
        <v>5432</v>
      </c>
      <c r="J220" s="45">
        <v>2716</v>
      </c>
      <c r="K220" s="45">
        <v>5432</v>
      </c>
      <c r="L220" s="44">
        <v>10</v>
      </c>
      <c r="M220" s="4"/>
    </row>
    <row r="221" spans="1:13" x14ac:dyDescent="0.25">
      <c r="A221" s="28">
        <v>196</v>
      </c>
      <c r="B221" s="4" t="s">
        <v>130</v>
      </c>
      <c r="C221" s="4">
        <v>2016</v>
      </c>
      <c r="D221" s="4">
        <v>11137118</v>
      </c>
      <c r="E221" s="4" t="s">
        <v>32</v>
      </c>
      <c r="F221" s="4" t="s">
        <v>32</v>
      </c>
      <c r="G221" s="4" t="s">
        <v>67</v>
      </c>
      <c r="H221" s="44">
        <v>1</v>
      </c>
      <c r="I221" s="45">
        <v>2173.3000000000002</v>
      </c>
      <c r="J221" s="45">
        <v>1086.6500000000001</v>
      </c>
      <c r="K221" s="45">
        <v>2173.3000000000002</v>
      </c>
      <c r="L221" s="44">
        <v>10</v>
      </c>
      <c r="M221" s="4"/>
    </row>
    <row r="222" spans="1:13" x14ac:dyDescent="0.25">
      <c r="A222" s="28">
        <v>197</v>
      </c>
      <c r="B222" s="4" t="s">
        <v>81</v>
      </c>
      <c r="C222" s="4">
        <v>2016</v>
      </c>
      <c r="D222" s="4">
        <v>11137119</v>
      </c>
      <c r="E222" s="4" t="s">
        <v>32</v>
      </c>
      <c r="F222" s="4" t="s">
        <v>32</v>
      </c>
      <c r="G222" s="4" t="s">
        <v>67</v>
      </c>
      <c r="H222" s="44">
        <v>1</v>
      </c>
      <c r="I222" s="45">
        <v>450</v>
      </c>
      <c r="J222" s="45">
        <v>225</v>
      </c>
      <c r="K222" s="45">
        <v>450</v>
      </c>
      <c r="L222" s="44">
        <v>10</v>
      </c>
      <c r="M222" s="4"/>
    </row>
    <row r="223" spans="1:13" x14ac:dyDescent="0.25">
      <c r="A223" s="28">
        <v>198</v>
      </c>
      <c r="B223" s="4" t="s">
        <v>131</v>
      </c>
      <c r="C223" s="4">
        <v>2017</v>
      </c>
      <c r="D223" s="4">
        <v>11137120</v>
      </c>
      <c r="E223" s="4" t="s">
        <v>32</v>
      </c>
      <c r="F223" s="4" t="s">
        <v>32</v>
      </c>
      <c r="G223" s="4" t="s">
        <v>67</v>
      </c>
      <c r="H223" s="44">
        <v>1</v>
      </c>
      <c r="I223" s="45">
        <v>950</v>
      </c>
      <c r="J223" s="45">
        <v>575</v>
      </c>
      <c r="K223" s="45">
        <v>950</v>
      </c>
      <c r="L223" s="44">
        <v>10</v>
      </c>
      <c r="M223" s="4"/>
    </row>
    <row r="224" spans="1:13" x14ac:dyDescent="0.25">
      <c r="A224" s="28">
        <v>199</v>
      </c>
      <c r="B224" s="4" t="s">
        <v>121</v>
      </c>
      <c r="C224" s="4">
        <v>2017</v>
      </c>
      <c r="D224" s="4">
        <v>11137121</v>
      </c>
      <c r="E224" s="4" t="s">
        <v>32</v>
      </c>
      <c r="F224" s="4" t="s">
        <v>32</v>
      </c>
      <c r="G224" s="4" t="s">
        <v>67</v>
      </c>
      <c r="H224" s="44">
        <v>1</v>
      </c>
      <c r="I224" s="45">
        <v>70</v>
      </c>
      <c r="J224" s="45">
        <v>35</v>
      </c>
      <c r="K224" s="45">
        <v>70</v>
      </c>
      <c r="L224" s="44">
        <v>10</v>
      </c>
      <c r="M224" s="4"/>
    </row>
    <row r="225" spans="1:13" ht="22.5" customHeight="1" x14ac:dyDescent="0.25">
      <c r="A225" s="28">
        <v>200</v>
      </c>
      <c r="B225" s="4" t="s">
        <v>132</v>
      </c>
      <c r="C225" s="4">
        <v>2017</v>
      </c>
      <c r="D225" s="4">
        <v>11137122</v>
      </c>
      <c r="E225" s="4" t="s">
        <v>32</v>
      </c>
      <c r="F225" s="4" t="s">
        <v>32</v>
      </c>
      <c r="G225" s="4" t="s">
        <v>67</v>
      </c>
      <c r="H225" s="44">
        <v>1</v>
      </c>
      <c r="I225" s="45">
        <v>550</v>
      </c>
      <c r="J225" s="45">
        <v>275</v>
      </c>
      <c r="K225" s="45">
        <v>550</v>
      </c>
      <c r="L225" s="44">
        <v>10</v>
      </c>
      <c r="M225" s="4"/>
    </row>
    <row r="226" spans="1:13" x14ac:dyDescent="0.25">
      <c r="A226" s="28">
        <v>201</v>
      </c>
      <c r="B226" s="4" t="s">
        <v>133</v>
      </c>
      <c r="C226" s="4">
        <v>2018</v>
      </c>
      <c r="D226" s="4">
        <v>11137123</v>
      </c>
      <c r="E226" s="4" t="s">
        <v>32</v>
      </c>
      <c r="F226" s="4" t="s">
        <v>32</v>
      </c>
      <c r="G226" s="4" t="s">
        <v>67</v>
      </c>
      <c r="H226" s="44">
        <v>1</v>
      </c>
      <c r="I226" s="45">
        <v>479</v>
      </c>
      <c r="J226" s="45">
        <v>239.5</v>
      </c>
      <c r="K226" s="45">
        <v>479</v>
      </c>
      <c r="L226" s="44">
        <v>10</v>
      </c>
      <c r="M226" s="4"/>
    </row>
    <row r="227" spans="1:13" x14ac:dyDescent="0.25">
      <c r="A227" s="28">
        <v>202</v>
      </c>
      <c r="B227" s="4" t="s">
        <v>133</v>
      </c>
      <c r="C227" s="4">
        <v>2018</v>
      </c>
      <c r="D227" s="4">
        <v>11137124</v>
      </c>
      <c r="E227" s="4" t="s">
        <v>32</v>
      </c>
      <c r="F227" s="4" t="s">
        <v>32</v>
      </c>
      <c r="G227" s="4" t="s">
        <v>67</v>
      </c>
      <c r="H227" s="44">
        <v>1</v>
      </c>
      <c r="I227" s="45">
        <v>479</v>
      </c>
      <c r="J227" s="45">
        <v>239.5</v>
      </c>
      <c r="K227" s="45">
        <v>479</v>
      </c>
      <c r="L227" s="44">
        <v>10</v>
      </c>
      <c r="M227" s="4"/>
    </row>
    <row r="228" spans="1:13" x14ac:dyDescent="0.25">
      <c r="A228" s="28">
        <v>203</v>
      </c>
      <c r="B228" s="4" t="s">
        <v>121</v>
      </c>
      <c r="C228" s="54">
        <v>2018</v>
      </c>
      <c r="D228" s="54">
        <v>11137125</v>
      </c>
      <c r="E228" s="4" t="s">
        <v>32</v>
      </c>
      <c r="F228" s="4" t="s">
        <v>32</v>
      </c>
      <c r="G228" s="4" t="s">
        <v>67</v>
      </c>
      <c r="H228" s="44">
        <v>1</v>
      </c>
      <c r="I228" s="45">
        <v>130</v>
      </c>
      <c r="J228" s="45">
        <v>65</v>
      </c>
      <c r="K228" s="45">
        <v>130</v>
      </c>
      <c r="L228" s="44">
        <v>10</v>
      </c>
      <c r="M228" s="4"/>
    </row>
    <row r="229" spans="1:13" x14ac:dyDescent="0.25">
      <c r="A229" s="28">
        <v>204</v>
      </c>
      <c r="B229" s="4" t="s">
        <v>117</v>
      </c>
      <c r="C229" s="54">
        <v>2018</v>
      </c>
      <c r="D229" s="54">
        <v>11137126</v>
      </c>
      <c r="E229" s="4" t="s">
        <v>32</v>
      </c>
      <c r="F229" s="4" t="s">
        <v>32</v>
      </c>
      <c r="G229" s="4" t="s">
        <v>67</v>
      </c>
      <c r="H229" s="44">
        <v>1</v>
      </c>
      <c r="I229" s="55">
        <v>328</v>
      </c>
      <c r="J229" s="55">
        <v>164</v>
      </c>
      <c r="K229" s="55">
        <v>328</v>
      </c>
      <c r="L229" s="44">
        <v>10</v>
      </c>
      <c r="M229" s="4"/>
    </row>
    <row r="230" spans="1:13" ht="24" x14ac:dyDescent="0.25">
      <c r="A230" s="28">
        <v>205</v>
      </c>
      <c r="B230" s="4" t="s">
        <v>126</v>
      </c>
      <c r="C230" s="4">
        <v>2016</v>
      </c>
      <c r="D230" s="4">
        <v>11137116</v>
      </c>
      <c r="E230" s="4" t="s">
        <v>32</v>
      </c>
      <c r="F230" s="4" t="s">
        <v>32</v>
      </c>
      <c r="G230" s="4" t="s">
        <v>67</v>
      </c>
      <c r="H230" s="44">
        <v>1</v>
      </c>
      <c r="I230" s="45">
        <v>2640</v>
      </c>
      <c r="J230" s="45">
        <v>1320</v>
      </c>
      <c r="K230" s="45">
        <v>2640</v>
      </c>
      <c r="L230" s="44">
        <v>10</v>
      </c>
      <c r="M230" s="4"/>
    </row>
    <row r="231" spans="1:13" ht="25.5" customHeight="1" x14ac:dyDescent="0.25">
      <c r="A231" s="28">
        <v>206</v>
      </c>
      <c r="B231" s="4" t="s">
        <v>134</v>
      </c>
      <c r="C231" s="4">
        <v>2018</v>
      </c>
      <c r="D231" s="4">
        <v>11136127</v>
      </c>
      <c r="E231" s="4" t="s">
        <v>32</v>
      </c>
      <c r="F231" s="4" t="s">
        <v>32</v>
      </c>
      <c r="G231" s="4" t="s">
        <v>67</v>
      </c>
      <c r="H231" s="44">
        <v>1</v>
      </c>
      <c r="I231" s="45">
        <v>2480</v>
      </c>
      <c r="J231" s="45">
        <v>1240</v>
      </c>
      <c r="K231" s="45">
        <v>2480</v>
      </c>
      <c r="L231" s="44">
        <v>10</v>
      </c>
      <c r="M231" s="4"/>
    </row>
    <row r="232" spans="1:13" x14ac:dyDescent="0.25">
      <c r="A232" s="28">
        <v>207</v>
      </c>
      <c r="B232" s="4" t="s">
        <v>131</v>
      </c>
      <c r="C232" s="4">
        <v>2018</v>
      </c>
      <c r="D232" s="4">
        <v>11137127</v>
      </c>
      <c r="E232" s="4" t="s">
        <v>32</v>
      </c>
      <c r="F232" s="4" t="s">
        <v>32</v>
      </c>
      <c r="G232" s="4" t="s">
        <v>67</v>
      </c>
      <c r="H232" s="44">
        <v>2</v>
      </c>
      <c r="I232" s="45">
        <v>1900</v>
      </c>
      <c r="J232" s="45">
        <v>950</v>
      </c>
      <c r="K232" s="45">
        <v>1900</v>
      </c>
      <c r="L232" s="44">
        <v>10</v>
      </c>
      <c r="M232" s="4"/>
    </row>
    <row r="233" spans="1:13" x14ac:dyDescent="0.25">
      <c r="A233" s="28">
        <v>208</v>
      </c>
      <c r="B233" s="4" t="s">
        <v>135</v>
      </c>
      <c r="C233" s="4">
        <v>2019</v>
      </c>
      <c r="D233" s="4">
        <v>11137128</v>
      </c>
      <c r="E233" s="4" t="s">
        <v>32</v>
      </c>
      <c r="F233" s="4" t="s">
        <v>32</v>
      </c>
      <c r="G233" s="4" t="s">
        <v>67</v>
      </c>
      <c r="H233" s="44">
        <v>1</v>
      </c>
      <c r="I233" s="45">
        <v>249</v>
      </c>
      <c r="J233" s="45">
        <v>124.5</v>
      </c>
      <c r="K233" s="45">
        <v>249</v>
      </c>
      <c r="L233" s="44">
        <v>10</v>
      </c>
      <c r="M233" s="4"/>
    </row>
    <row r="234" spans="1:13" x14ac:dyDescent="0.25">
      <c r="A234" s="28">
        <v>209</v>
      </c>
      <c r="B234" s="4" t="s">
        <v>136</v>
      </c>
      <c r="C234" s="4">
        <v>2019</v>
      </c>
      <c r="D234" s="4">
        <v>11137129</v>
      </c>
      <c r="E234" s="4" t="s">
        <v>32</v>
      </c>
      <c r="F234" s="4" t="s">
        <v>32</v>
      </c>
      <c r="G234" s="4" t="s">
        <v>67</v>
      </c>
      <c r="H234" s="44">
        <v>1</v>
      </c>
      <c r="I234" s="45">
        <v>249</v>
      </c>
      <c r="J234" s="45">
        <v>124.5</v>
      </c>
      <c r="K234" s="45">
        <v>249</v>
      </c>
      <c r="L234" s="44">
        <v>10</v>
      </c>
      <c r="M234" s="4"/>
    </row>
    <row r="235" spans="1:13" x14ac:dyDescent="0.25">
      <c r="A235" s="28">
        <v>210</v>
      </c>
      <c r="B235" s="4" t="s">
        <v>137</v>
      </c>
      <c r="C235" s="4">
        <v>2019</v>
      </c>
      <c r="D235" s="4">
        <v>11136128</v>
      </c>
      <c r="E235" s="4" t="s">
        <v>32</v>
      </c>
      <c r="F235" s="4" t="s">
        <v>32</v>
      </c>
      <c r="G235" s="4" t="s">
        <v>67</v>
      </c>
      <c r="H235" s="44">
        <v>7</v>
      </c>
      <c r="I235" s="45">
        <v>3780</v>
      </c>
      <c r="J235" s="45">
        <v>1890</v>
      </c>
      <c r="K235" s="45">
        <v>3780</v>
      </c>
      <c r="L235" s="44">
        <v>10</v>
      </c>
      <c r="M235" s="4"/>
    </row>
    <row r="236" spans="1:13" x14ac:dyDescent="0.25">
      <c r="A236" s="28">
        <v>211</v>
      </c>
      <c r="B236" s="4" t="s">
        <v>138</v>
      </c>
      <c r="C236" s="4">
        <v>2019</v>
      </c>
      <c r="D236" s="4">
        <v>11136129</v>
      </c>
      <c r="E236" s="4" t="s">
        <v>32</v>
      </c>
      <c r="F236" s="4" t="s">
        <v>32</v>
      </c>
      <c r="G236" s="44" t="s">
        <v>67</v>
      </c>
      <c r="H236" s="56">
        <v>1</v>
      </c>
      <c r="I236" s="4">
        <v>4400</v>
      </c>
      <c r="J236" s="45">
        <v>2200</v>
      </c>
      <c r="K236" s="44">
        <v>4400</v>
      </c>
      <c r="L236" s="4">
        <v>10</v>
      </c>
      <c r="M236" s="4"/>
    </row>
    <row r="237" spans="1:13" x14ac:dyDescent="0.25">
      <c r="A237" s="28">
        <v>212</v>
      </c>
      <c r="B237" s="4" t="s">
        <v>139</v>
      </c>
      <c r="C237" s="4">
        <v>2019</v>
      </c>
      <c r="D237" s="4">
        <v>11136120</v>
      </c>
      <c r="E237" s="4" t="s">
        <v>32</v>
      </c>
      <c r="F237" s="4" t="s">
        <v>32</v>
      </c>
      <c r="G237" s="44" t="s">
        <v>67</v>
      </c>
      <c r="H237" s="56">
        <v>2</v>
      </c>
      <c r="I237" s="4">
        <v>3990</v>
      </c>
      <c r="J237" s="45">
        <v>1995</v>
      </c>
      <c r="K237" s="44">
        <v>3990</v>
      </c>
      <c r="L237" s="4">
        <v>10</v>
      </c>
      <c r="M237" s="4"/>
    </row>
    <row r="238" spans="1:13" x14ac:dyDescent="0.25">
      <c r="A238" s="28">
        <v>213</v>
      </c>
      <c r="B238" s="4" t="s">
        <v>140</v>
      </c>
      <c r="C238" s="4">
        <v>2019</v>
      </c>
      <c r="D238" s="4">
        <v>11137130</v>
      </c>
      <c r="E238" s="4" t="s">
        <v>32</v>
      </c>
      <c r="F238" s="4" t="s">
        <v>32</v>
      </c>
      <c r="G238" s="44" t="s">
        <v>67</v>
      </c>
      <c r="H238" s="56">
        <v>1</v>
      </c>
      <c r="I238" s="4">
        <v>180</v>
      </c>
      <c r="J238" s="45">
        <v>90</v>
      </c>
      <c r="K238" s="44">
        <v>180</v>
      </c>
      <c r="L238" s="4">
        <v>10</v>
      </c>
      <c r="M238" s="4"/>
    </row>
    <row r="239" spans="1:13" x14ac:dyDescent="0.25">
      <c r="A239" s="28">
        <v>214</v>
      </c>
      <c r="B239" s="4" t="s">
        <v>141</v>
      </c>
      <c r="C239" s="4">
        <v>2019</v>
      </c>
      <c r="D239" s="4">
        <v>11137131</v>
      </c>
      <c r="E239" s="4" t="s">
        <v>32</v>
      </c>
      <c r="F239" s="4" t="s">
        <v>32</v>
      </c>
      <c r="G239" s="44" t="s">
        <v>67</v>
      </c>
      <c r="H239" s="56">
        <v>1</v>
      </c>
      <c r="I239" s="4">
        <v>100</v>
      </c>
      <c r="J239" s="45">
        <v>50</v>
      </c>
      <c r="K239" s="44">
        <v>100</v>
      </c>
      <c r="L239" s="4">
        <v>10</v>
      </c>
      <c r="M239" s="4"/>
    </row>
    <row r="240" spans="1:13" x14ac:dyDescent="0.25">
      <c r="A240" s="28">
        <v>215</v>
      </c>
      <c r="B240" s="4" t="s">
        <v>142</v>
      </c>
      <c r="C240" s="4">
        <v>2019</v>
      </c>
      <c r="D240" s="4">
        <v>11137132</v>
      </c>
      <c r="E240" s="4" t="s">
        <v>32</v>
      </c>
      <c r="F240" s="4" t="s">
        <v>32</v>
      </c>
      <c r="G240" s="44" t="s">
        <v>67</v>
      </c>
      <c r="H240" s="56">
        <v>1</v>
      </c>
      <c r="I240" s="4">
        <v>150</v>
      </c>
      <c r="J240" s="45">
        <v>75</v>
      </c>
      <c r="K240" s="44">
        <v>150</v>
      </c>
      <c r="L240" s="4">
        <v>10</v>
      </c>
      <c r="M240" s="4"/>
    </row>
    <row r="241" spans="1:14" x14ac:dyDescent="0.25">
      <c r="A241" s="28">
        <v>216</v>
      </c>
      <c r="B241" s="4" t="s">
        <v>143</v>
      </c>
      <c r="C241" s="4">
        <v>2020</v>
      </c>
      <c r="D241" s="4">
        <v>11137133</v>
      </c>
      <c r="E241" s="4" t="s">
        <v>32</v>
      </c>
      <c r="F241" s="4" t="s">
        <v>32</v>
      </c>
      <c r="G241" s="44" t="s">
        <v>67</v>
      </c>
      <c r="H241" s="56">
        <v>1</v>
      </c>
      <c r="I241" s="4">
        <v>180</v>
      </c>
      <c r="J241" s="45">
        <v>90</v>
      </c>
      <c r="K241" s="44">
        <v>180</v>
      </c>
      <c r="L241" s="4">
        <v>10</v>
      </c>
      <c r="M241" s="4"/>
    </row>
    <row r="242" spans="1:14" x14ac:dyDescent="0.25">
      <c r="A242" s="28">
        <v>217</v>
      </c>
      <c r="B242" s="4" t="s">
        <v>144</v>
      </c>
      <c r="C242" s="4">
        <v>2020</v>
      </c>
      <c r="D242" s="4">
        <v>11137134</v>
      </c>
      <c r="E242" s="4" t="s">
        <v>32</v>
      </c>
      <c r="F242" s="4" t="s">
        <v>32</v>
      </c>
      <c r="G242" s="44" t="s">
        <v>67</v>
      </c>
      <c r="H242" s="56">
        <v>1</v>
      </c>
      <c r="I242" s="4">
        <v>320</v>
      </c>
      <c r="J242" s="45">
        <v>160</v>
      </c>
      <c r="K242" s="44">
        <v>320</v>
      </c>
      <c r="L242" s="4">
        <v>10</v>
      </c>
      <c r="M242" s="4"/>
    </row>
    <row r="243" spans="1:14" x14ac:dyDescent="0.25">
      <c r="A243" s="28">
        <v>218</v>
      </c>
      <c r="B243" s="4" t="s">
        <v>145</v>
      </c>
      <c r="C243" s="4">
        <v>2020</v>
      </c>
      <c r="D243" s="4">
        <v>11136131</v>
      </c>
      <c r="E243" s="4" t="s">
        <v>32</v>
      </c>
      <c r="F243" s="4" t="s">
        <v>32</v>
      </c>
      <c r="G243" s="44" t="s">
        <v>67</v>
      </c>
      <c r="H243" s="56">
        <v>8</v>
      </c>
      <c r="I243" s="4">
        <v>7200</v>
      </c>
      <c r="J243" s="45">
        <v>3600</v>
      </c>
      <c r="K243" s="44">
        <v>7200</v>
      </c>
      <c r="L243" s="4">
        <v>10</v>
      </c>
      <c r="M243" s="4"/>
    </row>
    <row r="244" spans="1:14" x14ac:dyDescent="0.25">
      <c r="A244" s="28">
        <v>219</v>
      </c>
      <c r="B244" s="4" t="s">
        <v>146</v>
      </c>
      <c r="C244" s="4">
        <v>2020</v>
      </c>
      <c r="D244" s="4">
        <v>11136132</v>
      </c>
      <c r="E244" s="4" t="s">
        <v>32</v>
      </c>
      <c r="F244" s="4" t="s">
        <v>32</v>
      </c>
      <c r="G244" s="44" t="s">
        <v>67</v>
      </c>
      <c r="H244" s="56">
        <v>1</v>
      </c>
      <c r="I244" s="4">
        <v>500</v>
      </c>
      <c r="J244" s="45">
        <v>250</v>
      </c>
      <c r="K244" s="44">
        <v>500</v>
      </c>
      <c r="L244" s="4">
        <v>10</v>
      </c>
      <c r="M244" s="4"/>
    </row>
    <row r="245" spans="1:14" x14ac:dyDescent="0.25">
      <c r="A245" s="28">
        <v>220</v>
      </c>
      <c r="B245" s="4" t="s">
        <v>146</v>
      </c>
      <c r="C245" s="4">
        <v>2020</v>
      </c>
      <c r="D245" s="4">
        <v>11136133</v>
      </c>
      <c r="E245" s="4" t="s">
        <v>32</v>
      </c>
      <c r="F245" s="4" t="s">
        <v>32</v>
      </c>
      <c r="G245" s="44" t="s">
        <v>67</v>
      </c>
      <c r="H245" s="56">
        <v>1</v>
      </c>
      <c r="I245" s="4">
        <v>500</v>
      </c>
      <c r="J245" s="45">
        <v>250</v>
      </c>
      <c r="K245" s="44">
        <v>500</v>
      </c>
      <c r="L245" s="4">
        <v>10</v>
      </c>
      <c r="M245" s="4"/>
    </row>
    <row r="246" spans="1:14" x14ac:dyDescent="0.25">
      <c r="A246" s="28">
        <v>221</v>
      </c>
      <c r="B246" s="4" t="s">
        <v>147</v>
      </c>
      <c r="C246" s="4">
        <v>2020</v>
      </c>
      <c r="D246" s="4">
        <v>11136134</v>
      </c>
      <c r="E246" s="4" t="s">
        <v>32</v>
      </c>
      <c r="F246" s="4" t="s">
        <v>32</v>
      </c>
      <c r="G246" s="44" t="s">
        <v>67</v>
      </c>
      <c r="H246" s="56">
        <v>1</v>
      </c>
      <c r="I246" s="4">
        <v>150</v>
      </c>
      <c r="J246" s="45">
        <v>75</v>
      </c>
      <c r="K246" s="44">
        <v>150</v>
      </c>
      <c r="L246" s="4">
        <v>10</v>
      </c>
      <c r="M246" s="4"/>
    </row>
    <row r="247" spans="1:14" x14ac:dyDescent="0.25">
      <c r="A247" s="28">
        <v>222</v>
      </c>
      <c r="B247" s="4" t="s">
        <v>147</v>
      </c>
      <c r="C247" s="4">
        <v>2020</v>
      </c>
      <c r="D247" s="4">
        <v>11136135</v>
      </c>
      <c r="E247" s="4" t="s">
        <v>32</v>
      </c>
      <c r="F247" s="4" t="s">
        <v>32</v>
      </c>
      <c r="G247" s="44" t="s">
        <v>67</v>
      </c>
      <c r="H247" s="56">
        <v>1</v>
      </c>
      <c r="I247" s="4">
        <v>150</v>
      </c>
      <c r="J247" s="45">
        <v>72</v>
      </c>
      <c r="K247" s="44">
        <v>150</v>
      </c>
      <c r="L247" s="4">
        <v>10</v>
      </c>
      <c r="M247" s="4"/>
    </row>
    <row r="248" spans="1:14" x14ac:dyDescent="0.25">
      <c r="A248" s="28">
        <v>223</v>
      </c>
      <c r="B248" s="4" t="s">
        <v>148</v>
      </c>
      <c r="C248" s="4">
        <v>2020</v>
      </c>
      <c r="D248" s="4">
        <v>11137135</v>
      </c>
      <c r="E248" s="4" t="s">
        <v>32</v>
      </c>
      <c r="F248" s="4" t="s">
        <v>32</v>
      </c>
      <c r="G248" s="44" t="s">
        <v>67</v>
      </c>
      <c r="H248" s="56">
        <v>1</v>
      </c>
      <c r="I248" s="4">
        <v>1000</v>
      </c>
      <c r="J248" s="45">
        <v>500</v>
      </c>
      <c r="K248" s="44">
        <v>1000</v>
      </c>
      <c r="L248" s="4">
        <v>10</v>
      </c>
      <c r="M248" s="4"/>
    </row>
    <row r="249" spans="1:14" ht="48" x14ac:dyDescent="0.25">
      <c r="A249" s="28">
        <v>224</v>
      </c>
      <c r="B249" s="4" t="s">
        <v>149</v>
      </c>
      <c r="C249" s="4">
        <v>2020</v>
      </c>
      <c r="D249" s="4">
        <v>11137136</v>
      </c>
      <c r="E249" s="4" t="s">
        <v>32</v>
      </c>
      <c r="F249" s="4" t="s">
        <v>32</v>
      </c>
      <c r="G249" s="44" t="s">
        <v>67</v>
      </c>
      <c r="H249" s="56">
        <v>1</v>
      </c>
      <c r="I249" s="4">
        <v>3000</v>
      </c>
      <c r="J249" s="45">
        <v>1500</v>
      </c>
      <c r="K249" s="44">
        <v>3000</v>
      </c>
      <c r="L249" s="4">
        <v>10</v>
      </c>
      <c r="M249" s="4" t="s">
        <v>155</v>
      </c>
    </row>
    <row r="250" spans="1:14" x14ac:dyDescent="0.25">
      <c r="A250" s="28">
        <v>225</v>
      </c>
      <c r="B250" s="4" t="s">
        <v>150</v>
      </c>
      <c r="C250" s="4">
        <v>2020</v>
      </c>
      <c r="D250" s="4">
        <v>11137137</v>
      </c>
      <c r="E250" s="4" t="s">
        <v>32</v>
      </c>
      <c r="F250" s="4" t="s">
        <v>32</v>
      </c>
      <c r="G250" s="44" t="s">
        <v>67</v>
      </c>
      <c r="H250" s="56">
        <v>1</v>
      </c>
      <c r="I250" s="4">
        <v>855</v>
      </c>
      <c r="J250" s="45">
        <v>427.5</v>
      </c>
      <c r="K250" s="44">
        <v>855</v>
      </c>
      <c r="L250" s="4">
        <v>10</v>
      </c>
      <c r="M250" s="4"/>
    </row>
    <row r="251" spans="1:14" x14ac:dyDescent="0.25">
      <c r="A251" s="28">
        <v>226</v>
      </c>
      <c r="B251" s="4" t="s">
        <v>151</v>
      </c>
      <c r="C251" s="4">
        <v>2020</v>
      </c>
      <c r="D251" s="4">
        <v>11137138</v>
      </c>
      <c r="E251" s="4" t="s">
        <v>32</v>
      </c>
      <c r="F251" s="4" t="s">
        <v>32</v>
      </c>
      <c r="G251" s="44" t="s">
        <v>67</v>
      </c>
      <c r="H251" s="56">
        <v>1</v>
      </c>
      <c r="I251" s="4">
        <v>2250</v>
      </c>
      <c r="J251" s="45">
        <v>1125</v>
      </c>
      <c r="K251" s="44">
        <v>2250</v>
      </c>
      <c r="L251" s="4">
        <v>10</v>
      </c>
      <c r="M251" s="4"/>
    </row>
    <row r="252" spans="1:14" x14ac:dyDescent="0.25">
      <c r="A252" s="28">
        <v>227</v>
      </c>
      <c r="B252" s="4" t="s">
        <v>152</v>
      </c>
      <c r="C252" s="4">
        <v>2020</v>
      </c>
      <c r="D252" s="4">
        <v>11137139</v>
      </c>
      <c r="E252" s="4" t="s">
        <v>32</v>
      </c>
      <c r="F252" s="4" t="s">
        <v>32</v>
      </c>
      <c r="G252" s="44" t="s">
        <v>67</v>
      </c>
      <c r="H252" s="56">
        <v>1</v>
      </c>
      <c r="I252" s="4">
        <v>525</v>
      </c>
      <c r="J252" s="45">
        <v>262.5</v>
      </c>
      <c r="K252" s="44">
        <v>525</v>
      </c>
      <c r="L252" s="4">
        <v>10</v>
      </c>
      <c r="M252" s="4"/>
    </row>
    <row r="253" spans="1:14" ht="24" x14ac:dyDescent="0.25">
      <c r="A253" s="28">
        <v>228</v>
      </c>
      <c r="B253" s="4" t="s">
        <v>153</v>
      </c>
      <c r="C253" s="4">
        <v>2020</v>
      </c>
      <c r="D253" s="4">
        <v>11137140</v>
      </c>
      <c r="E253" s="4" t="s">
        <v>32</v>
      </c>
      <c r="F253" s="4" t="s">
        <v>32</v>
      </c>
      <c r="G253" s="44" t="s">
        <v>67</v>
      </c>
      <c r="H253" s="56">
        <v>1</v>
      </c>
      <c r="I253" s="4">
        <v>265</v>
      </c>
      <c r="J253" s="45">
        <v>132.5</v>
      </c>
      <c r="K253" s="44">
        <v>265</v>
      </c>
      <c r="L253" s="4">
        <v>10</v>
      </c>
      <c r="M253" s="4"/>
    </row>
    <row r="254" spans="1:14" x14ac:dyDescent="0.25">
      <c r="A254" s="28">
        <v>229</v>
      </c>
      <c r="B254" s="4" t="s">
        <v>154</v>
      </c>
      <c r="C254" s="4">
        <v>2020</v>
      </c>
      <c r="D254" s="4">
        <v>11137141</v>
      </c>
      <c r="E254" s="4" t="s">
        <v>32</v>
      </c>
      <c r="F254" s="4" t="s">
        <v>32</v>
      </c>
      <c r="G254" s="44" t="s">
        <v>67</v>
      </c>
      <c r="H254" s="56">
        <v>1</v>
      </c>
      <c r="I254" s="4">
        <v>2088</v>
      </c>
      <c r="J254" s="45">
        <v>1044</v>
      </c>
      <c r="K254" s="44">
        <v>2088</v>
      </c>
      <c r="L254" s="4">
        <v>10</v>
      </c>
      <c r="M254" s="4"/>
    </row>
    <row r="255" spans="1:14" x14ac:dyDescent="0.25">
      <c r="A255" s="28"/>
      <c r="B255" s="40" t="s">
        <v>156</v>
      </c>
      <c r="C255" s="28"/>
      <c r="D255" s="28"/>
      <c r="E255" s="28"/>
      <c r="F255" s="28"/>
      <c r="G255" s="28"/>
      <c r="H255" s="28"/>
      <c r="I255" s="50">
        <v>78058.3</v>
      </c>
      <c r="J255" s="50">
        <v>39029.15</v>
      </c>
      <c r="K255" s="26">
        <f>SUM(K149:K254)</f>
        <v>78058.3</v>
      </c>
      <c r="L255" s="28"/>
      <c r="M255" s="28"/>
      <c r="N255" s="17"/>
    </row>
    <row r="256" spans="1:14" x14ac:dyDescent="0.2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57"/>
      <c r="L256" s="28"/>
      <c r="M256" s="28"/>
    </row>
    <row r="257" spans="1:13" x14ac:dyDescent="0.25">
      <c r="A257" s="28"/>
      <c r="B257" s="43">
        <v>1119</v>
      </c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24" x14ac:dyDescent="0.25">
      <c r="A258" s="28">
        <v>230</v>
      </c>
      <c r="B258" s="4" t="s">
        <v>157</v>
      </c>
      <c r="C258" s="4">
        <v>2013</v>
      </c>
      <c r="D258" s="4">
        <v>11190002</v>
      </c>
      <c r="E258" s="4" t="s">
        <v>32</v>
      </c>
      <c r="F258" s="4" t="s">
        <v>32</v>
      </c>
      <c r="G258" s="4" t="s">
        <v>67</v>
      </c>
      <c r="H258" s="44">
        <v>1</v>
      </c>
      <c r="I258" s="45">
        <v>12824</v>
      </c>
      <c r="J258" s="45">
        <v>6412</v>
      </c>
      <c r="K258" s="45">
        <v>12824</v>
      </c>
      <c r="L258" s="44"/>
      <c r="M258" s="4"/>
    </row>
    <row r="259" spans="1:13" x14ac:dyDescent="0.25">
      <c r="A259" s="28"/>
      <c r="B259" s="40" t="s">
        <v>158</v>
      </c>
      <c r="C259" s="28"/>
      <c r="D259" s="28"/>
      <c r="E259" s="28"/>
      <c r="F259" s="28"/>
      <c r="G259" s="28"/>
      <c r="H259" s="28"/>
      <c r="I259" s="51">
        <v>12824</v>
      </c>
      <c r="J259" s="51">
        <v>6412</v>
      </c>
      <c r="K259" s="51">
        <v>12824</v>
      </c>
      <c r="L259" s="28"/>
      <c r="M259" s="28"/>
    </row>
    <row r="260" spans="1:13" x14ac:dyDescent="0.2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</row>
    <row r="261" spans="1:13" x14ac:dyDescent="0.25">
      <c r="A261" s="28"/>
      <c r="B261" s="58" t="s">
        <v>159</v>
      </c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</row>
    <row r="262" spans="1:13" x14ac:dyDescent="0.25">
      <c r="A262" s="28"/>
      <c r="B262" s="43">
        <v>1013</v>
      </c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</row>
    <row r="263" spans="1:13" x14ac:dyDescent="0.25">
      <c r="A263" s="28">
        <v>231</v>
      </c>
      <c r="B263" s="4" t="s">
        <v>160</v>
      </c>
      <c r="C263" s="4">
        <v>1969</v>
      </c>
      <c r="D263" s="4">
        <v>101310005</v>
      </c>
      <c r="E263" s="4" t="s">
        <v>32</v>
      </c>
      <c r="F263" s="4" t="s">
        <v>32</v>
      </c>
      <c r="G263" s="4" t="s">
        <v>67</v>
      </c>
      <c r="H263" s="44">
        <v>1</v>
      </c>
      <c r="I263" s="45">
        <v>135381</v>
      </c>
      <c r="J263" s="45">
        <v>135381</v>
      </c>
      <c r="K263" s="45">
        <v>135381</v>
      </c>
      <c r="L263" s="44">
        <v>50</v>
      </c>
      <c r="M263" s="4"/>
    </row>
    <row r="264" spans="1:13" x14ac:dyDescent="0.25">
      <c r="A264" s="28">
        <v>232</v>
      </c>
      <c r="B264" s="4" t="s">
        <v>160</v>
      </c>
      <c r="C264" s="4">
        <v>1982</v>
      </c>
      <c r="D264" s="4">
        <v>101310006</v>
      </c>
      <c r="E264" s="4" t="s">
        <v>32</v>
      </c>
      <c r="F264" s="4" t="s">
        <v>32</v>
      </c>
      <c r="G264" s="4" t="s">
        <v>67</v>
      </c>
      <c r="H264" s="44">
        <v>1</v>
      </c>
      <c r="I264" s="45">
        <v>374483</v>
      </c>
      <c r="J264" s="45">
        <v>374483</v>
      </c>
      <c r="K264" s="45">
        <v>374483</v>
      </c>
      <c r="L264" s="44">
        <v>50</v>
      </c>
      <c r="M264" s="4"/>
    </row>
    <row r="265" spans="1:13" x14ac:dyDescent="0.25">
      <c r="A265" s="28">
        <v>233</v>
      </c>
      <c r="B265" s="4" t="s">
        <v>161</v>
      </c>
      <c r="C265" s="4">
        <v>1969</v>
      </c>
      <c r="D265" s="4">
        <v>101310026</v>
      </c>
      <c r="E265" s="4" t="s">
        <v>32</v>
      </c>
      <c r="F265" s="4" t="s">
        <v>32</v>
      </c>
      <c r="G265" s="4" t="s">
        <v>67</v>
      </c>
      <c r="H265" s="44">
        <v>1</v>
      </c>
      <c r="I265" s="45">
        <v>9844</v>
      </c>
      <c r="J265" s="45">
        <v>9705.2000000000007</v>
      </c>
      <c r="K265" s="45">
        <v>9844</v>
      </c>
      <c r="L265" s="44">
        <v>50</v>
      </c>
      <c r="M265" s="4"/>
    </row>
    <row r="266" spans="1:13" x14ac:dyDescent="0.25">
      <c r="A266" s="28">
        <v>234</v>
      </c>
      <c r="B266" s="4" t="s">
        <v>162</v>
      </c>
      <c r="C266" s="4">
        <v>1982</v>
      </c>
      <c r="D266" s="4">
        <v>101310018</v>
      </c>
      <c r="E266" s="4" t="s">
        <v>32</v>
      </c>
      <c r="F266" s="4" t="s">
        <v>32</v>
      </c>
      <c r="G266" s="4" t="s">
        <v>67</v>
      </c>
      <c r="H266" s="44">
        <v>1</v>
      </c>
      <c r="I266" s="45">
        <v>2165</v>
      </c>
      <c r="J266" s="45">
        <v>2165</v>
      </c>
      <c r="K266" s="45">
        <v>2165</v>
      </c>
      <c r="L266" s="44">
        <v>50</v>
      </c>
      <c r="M266" s="4"/>
    </row>
    <row r="267" spans="1:13" x14ac:dyDescent="0.25">
      <c r="A267" s="28">
        <v>235</v>
      </c>
      <c r="B267" s="4" t="s">
        <v>163</v>
      </c>
      <c r="C267" s="4">
        <v>1982</v>
      </c>
      <c r="D267" s="4">
        <v>101310019</v>
      </c>
      <c r="E267" s="4" t="s">
        <v>32</v>
      </c>
      <c r="F267" s="4" t="s">
        <v>32</v>
      </c>
      <c r="G267" s="4" t="s">
        <v>67</v>
      </c>
      <c r="H267" s="44">
        <v>1</v>
      </c>
      <c r="I267" s="45">
        <v>537</v>
      </c>
      <c r="J267" s="45">
        <v>537</v>
      </c>
      <c r="K267" s="45">
        <v>537</v>
      </c>
      <c r="L267" s="44">
        <v>20</v>
      </c>
      <c r="M267" s="4"/>
    </row>
    <row r="268" spans="1:13" x14ac:dyDescent="0.25">
      <c r="A268" s="28">
        <v>236</v>
      </c>
      <c r="B268" s="4" t="s">
        <v>163</v>
      </c>
      <c r="C268" s="4">
        <v>1982</v>
      </c>
      <c r="D268" s="4">
        <v>101310020</v>
      </c>
      <c r="E268" s="4" t="s">
        <v>32</v>
      </c>
      <c r="F268" s="4" t="s">
        <v>32</v>
      </c>
      <c r="G268" s="4" t="s">
        <v>67</v>
      </c>
      <c r="H268" s="44">
        <v>1</v>
      </c>
      <c r="I268" s="45">
        <v>537</v>
      </c>
      <c r="J268" s="45">
        <v>537</v>
      </c>
      <c r="K268" s="45">
        <v>537</v>
      </c>
      <c r="L268" s="44">
        <v>20</v>
      </c>
      <c r="M268" s="4"/>
    </row>
    <row r="269" spans="1:13" x14ac:dyDescent="0.25">
      <c r="A269" s="28">
        <v>237</v>
      </c>
      <c r="B269" s="4" t="s">
        <v>163</v>
      </c>
      <c r="C269" s="4">
        <v>1982</v>
      </c>
      <c r="D269" s="4">
        <v>101310021</v>
      </c>
      <c r="E269" s="4" t="s">
        <v>32</v>
      </c>
      <c r="F269" s="4" t="s">
        <v>32</v>
      </c>
      <c r="G269" s="4" t="s">
        <v>67</v>
      </c>
      <c r="H269" s="44">
        <v>1</v>
      </c>
      <c r="I269" s="45">
        <v>537</v>
      </c>
      <c r="J269" s="45">
        <v>537</v>
      </c>
      <c r="K269" s="45">
        <v>537</v>
      </c>
      <c r="L269" s="44">
        <v>20</v>
      </c>
      <c r="M269" s="4"/>
    </row>
    <row r="270" spans="1:13" x14ac:dyDescent="0.25">
      <c r="A270" s="28">
        <v>238</v>
      </c>
      <c r="B270" s="4" t="s">
        <v>163</v>
      </c>
      <c r="C270" s="4">
        <v>1982</v>
      </c>
      <c r="D270" s="4">
        <v>101310022</v>
      </c>
      <c r="E270" s="4" t="s">
        <v>32</v>
      </c>
      <c r="F270" s="4" t="s">
        <v>32</v>
      </c>
      <c r="G270" s="4" t="s">
        <v>67</v>
      </c>
      <c r="H270" s="44">
        <v>1</v>
      </c>
      <c r="I270" s="45">
        <v>198</v>
      </c>
      <c r="J270" s="45">
        <v>198</v>
      </c>
      <c r="K270" s="45">
        <v>198</v>
      </c>
      <c r="L270" s="44">
        <v>20</v>
      </c>
      <c r="M270" s="4"/>
    </row>
    <row r="271" spans="1:13" x14ac:dyDescent="0.25">
      <c r="A271" s="28">
        <v>239</v>
      </c>
      <c r="B271" s="4" t="s">
        <v>163</v>
      </c>
      <c r="C271" s="4">
        <v>1982</v>
      </c>
      <c r="D271" s="4">
        <v>101310023</v>
      </c>
      <c r="E271" s="4" t="s">
        <v>32</v>
      </c>
      <c r="F271" s="4" t="s">
        <v>32</v>
      </c>
      <c r="G271" s="4" t="s">
        <v>67</v>
      </c>
      <c r="H271" s="44">
        <v>1</v>
      </c>
      <c r="I271" s="45">
        <v>198</v>
      </c>
      <c r="J271" s="45">
        <v>198</v>
      </c>
      <c r="K271" s="45">
        <v>198</v>
      </c>
      <c r="L271" s="44">
        <v>20</v>
      </c>
      <c r="M271" s="4"/>
    </row>
    <row r="272" spans="1:13" x14ac:dyDescent="0.25">
      <c r="A272" s="28">
        <v>240</v>
      </c>
      <c r="B272" s="4" t="s">
        <v>164</v>
      </c>
      <c r="C272" s="4">
        <v>1969</v>
      </c>
      <c r="D272" s="4">
        <v>101310024</v>
      </c>
      <c r="E272" s="4" t="s">
        <v>32</v>
      </c>
      <c r="F272" s="4" t="s">
        <v>32</v>
      </c>
      <c r="G272" s="4" t="s">
        <v>67</v>
      </c>
      <c r="H272" s="44">
        <v>1</v>
      </c>
      <c r="I272" s="45">
        <v>332</v>
      </c>
      <c r="J272" s="45">
        <v>332</v>
      </c>
      <c r="K272" s="45">
        <v>332</v>
      </c>
      <c r="L272" s="44">
        <v>50</v>
      </c>
      <c r="M272" s="4"/>
    </row>
    <row r="273" spans="1:13" x14ac:dyDescent="0.25">
      <c r="A273" s="28">
        <v>241</v>
      </c>
      <c r="B273" s="4" t="s">
        <v>163</v>
      </c>
      <c r="C273" s="4">
        <v>1982</v>
      </c>
      <c r="D273" s="4">
        <v>101310025</v>
      </c>
      <c r="E273" s="4" t="s">
        <v>32</v>
      </c>
      <c r="F273" s="4" t="s">
        <v>32</v>
      </c>
      <c r="G273" s="4" t="s">
        <v>67</v>
      </c>
      <c r="H273" s="44">
        <v>1</v>
      </c>
      <c r="I273" s="45">
        <v>504</v>
      </c>
      <c r="J273" s="45">
        <v>504</v>
      </c>
      <c r="K273" s="45">
        <v>504</v>
      </c>
      <c r="L273" s="44">
        <v>20</v>
      </c>
      <c r="M273" s="4"/>
    </row>
    <row r="274" spans="1:13" x14ac:dyDescent="0.25">
      <c r="A274" s="28">
        <v>242</v>
      </c>
      <c r="B274" s="4" t="s">
        <v>165</v>
      </c>
      <c r="C274" s="4">
        <v>1983</v>
      </c>
      <c r="D274" s="4">
        <v>101330033</v>
      </c>
      <c r="E274" s="4" t="s">
        <v>32</v>
      </c>
      <c r="F274" s="4" t="s">
        <v>32</v>
      </c>
      <c r="G274" s="4" t="s">
        <v>36</v>
      </c>
      <c r="H274" s="44">
        <v>40</v>
      </c>
      <c r="I274" s="45">
        <v>1077</v>
      </c>
      <c r="J274" s="45">
        <v>1077</v>
      </c>
      <c r="K274" s="45">
        <v>1077</v>
      </c>
      <c r="L274" s="44">
        <v>20</v>
      </c>
      <c r="M274" s="4"/>
    </row>
    <row r="275" spans="1:13" x14ac:dyDescent="0.25">
      <c r="A275" s="28">
        <v>243</v>
      </c>
      <c r="B275" s="4" t="s">
        <v>166</v>
      </c>
      <c r="C275" s="4">
        <v>1983</v>
      </c>
      <c r="D275" s="4">
        <v>101330032</v>
      </c>
      <c r="E275" s="4" t="s">
        <v>32</v>
      </c>
      <c r="F275" s="4" t="s">
        <v>32</v>
      </c>
      <c r="G275" s="4" t="s">
        <v>36</v>
      </c>
      <c r="H275" s="44">
        <v>90</v>
      </c>
      <c r="I275" s="45">
        <v>371</v>
      </c>
      <c r="J275" s="45">
        <v>371</v>
      </c>
      <c r="K275" s="45">
        <v>371</v>
      </c>
      <c r="L275" s="44">
        <v>20</v>
      </c>
      <c r="M275" s="4"/>
    </row>
    <row r="276" spans="1:13" x14ac:dyDescent="0.25">
      <c r="A276" s="28"/>
      <c r="B276" s="40" t="s">
        <v>39</v>
      </c>
      <c r="C276" s="28"/>
      <c r="D276" s="28"/>
      <c r="E276" s="28"/>
      <c r="F276" s="28"/>
      <c r="G276" s="28"/>
      <c r="H276" s="28"/>
      <c r="I276" s="50">
        <f>SUM(I263:I275)</f>
        <v>526164</v>
      </c>
      <c r="J276" s="50">
        <f>SUM(J263:J275)</f>
        <v>526025.19999999995</v>
      </c>
      <c r="K276" s="26">
        <f>SUM(K263:K275)</f>
        <v>526164</v>
      </c>
      <c r="L276" s="28"/>
      <c r="M276" s="28"/>
    </row>
    <row r="277" spans="1:13" x14ac:dyDescent="0.2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</row>
    <row r="278" spans="1:13" x14ac:dyDescent="0.25">
      <c r="A278" s="28"/>
      <c r="B278" s="43">
        <v>1014</v>
      </c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</row>
    <row r="279" spans="1:13" x14ac:dyDescent="0.25">
      <c r="A279" s="28">
        <v>244</v>
      </c>
      <c r="B279" s="4" t="s">
        <v>167</v>
      </c>
      <c r="C279" s="4">
        <v>2004</v>
      </c>
      <c r="D279" s="4">
        <v>101410004</v>
      </c>
      <c r="E279" s="4">
        <v>60406</v>
      </c>
      <c r="F279" s="4" t="s">
        <v>32</v>
      </c>
      <c r="G279" s="4" t="s">
        <v>67</v>
      </c>
      <c r="H279" s="44">
        <v>1</v>
      </c>
      <c r="I279" s="45">
        <v>3724</v>
      </c>
      <c r="J279" s="45">
        <v>3724</v>
      </c>
      <c r="K279" s="45">
        <v>3724</v>
      </c>
      <c r="L279" s="44">
        <v>10</v>
      </c>
      <c r="M279" s="4"/>
    </row>
    <row r="280" spans="1:13" x14ac:dyDescent="0.25">
      <c r="A280" s="28">
        <v>245</v>
      </c>
      <c r="B280" s="4" t="s">
        <v>168</v>
      </c>
      <c r="C280" s="4">
        <v>2005</v>
      </c>
      <c r="D280" s="4">
        <v>101410005</v>
      </c>
      <c r="E280" s="4" t="s">
        <v>32</v>
      </c>
      <c r="F280" s="4" t="s">
        <v>32</v>
      </c>
      <c r="G280" s="4" t="s">
        <v>67</v>
      </c>
      <c r="H280" s="44">
        <v>1</v>
      </c>
      <c r="I280" s="45">
        <v>1431</v>
      </c>
      <c r="J280" s="45">
        <v>1431</v>
      </c>
      <c r="K280" s="45">
        <v>1431</v>
      </c>
      <c r="L280" s="44">
        <v>10</v>
      </c>
      <c r="M280" s="4"/>
    </row>
    <row r="281" spans="1:13" x14ac:dyDescent="0.25">
      <c r="A281" s="28">
        <v>246</v>
      </c>
      <c r="B281" s="4" t="s">
        <v>169</v>
      </c>
      <c r="C281" s="4">
        <v>2005</v>
      </c>
      <c r="D281" s="4">
        <v>101490035</v>
      </c>
      <c r="E281" s="4">
        <v>482853</v>
      </c>
      <c r="F281" s="4" t="s">
        <v>32</v>
      </c>
      <c r="G281" s="4" t="s">
        <v>67</v>
      </c>
      <c r="H281" s="44">
        <v>1</v>
      </c>
      <c r="I281" s="45">
        <v>1780</v>
      </c>
      <c r="J281" s="45">
        <v>1780</v>
      </c>
      <c r="K281" s="45">
        <v>1780</v>
      </c>
      <c r="L281" s="44">
        <v>10</v>
      </c>
      <c r="M281" s="4"/>
    </row>
    <row r="282" spans="1:13" x14ac:dyDescent="0.25">
      <c r="A282" s="28">
        <v>247</v>
      </c>
      <c r="B282" s="4" t="s">
        <v>170</v>
      </c>
      <c r="C282" s="4">
        <v>1998</v>
      </c>
      <c r="D282" s="4">
        <v>101490036</v>
      </c>
      <c r="E282" s="4" t="s">
        <v>32</v>
      </c>
      <c r="F282" s="4" t="s">
        <v>32</v>
      </c>
      <c r="G282" s="4" t="s">
        <v>67</v>
      </c>
      <c r="H282" s="44">
        <v>1</v>
      </c>
      <c r="I282" s="45">
        <v>1168</v>
      </c>
      <c r="J282" s="45">
        <v>1168</v>
      </c>
      <c r="K282" s="45">
        <v>1168</v>
      </c>
      <c r="L282" s="44">
        <v>10</v>
      </c>
      <c r="M282" s="4"/>
    </row>
    <row r="283" spans="1:13" x14ac:dyDescent="0.25">
      <c r="A283" s="28">
        <v>248</v>
      </c>
      <c r="B283" s="4" t="s">
        <v>171</v>
      </c>
      <c r="C283" s="4">
        <v>1980</v>
      </c>
      <c r="D283" s="4">
        <v>101420001</v>
      </c>
      <c r="E283" s="4" t="s">
        <v>32</v>
      </c>
      <c r="F283" s="4" t="s">
        <v>32</v>
      </c>
      <c r="G283" s="4" t="s">
        <v>67</v>
      </c>
      <c r="H283" s="44">
        <v>1</v>
      </c>
      <c r="I283" s="45">
        <v>1235</v>
      </c>
      <c r="J283" s="45">
        <v>1235</v>
      </c>
      <c r="K283" s="45">
        <v>1235</v>
      </c>
      <c r="L283" s="44">
        <v>15</v>
      </c>
      <c r="M283" s="4"/>
    </row>
    <row r="284" spans="1:13" x14ac:dyDescent="0.25">
      <c r="A284" s="28">
        <v>249</v>
      </c>
      <c r="B284" s="4" t="s">
        <v>172</v>
      </c>
      <c r="C284" s="4">
        <v>2007</v>
      </c>
      <c r="D284" s="4">
        <v>101490037</v>
      </c>
      <c r="E284" s="4" t="s">
        <v>32</v>
      </c>
      <c r="F284" s="4" t="s">
        <v>32</v>
      </c>
      <c r="G284" s="4" t="s">
        <v>67</v>
      </c>
      <c r="H284" s="44">
        <v>1</v>
      </c>
      <c r="I284" s="45">
        <v>1348</v>
      </c>
      <c r="J284" s="45">
        <v>1348</v>
      </c>
      <c r="K284" s="45">
        <v>1348</v>
      </c>
      <c r="L284" s="44">
        <v>10</v>
      </c>
      <c r="M284" s="4"/>
    </row>
    <row r="285" spans="1:13" x14ac:dyDescent="0.25">
      <c r="A285" s="28">
        <v>250</v>
      </c>
      <c r="B285" s="4" t="s">
        <v>43</v>
      </c>
      <c r="C285" s="4">
        <v>2010</v>
      </c>
      <c r="D285" s="4">
        <v>101480004</v>
      </c>
      <c r="E285" s="4" t="s">
        <v>32</v>
      </c>
      <c r="F285" s="4" t="s">
        <v>32</v>
      </c>
      <c r="G285" s="4" t="s">
        <v>67</v>
      </c>
      <c r="H285" s="44">
        <v>1</v>
      </c>
      <c r="I285" s="45">
        <v>3651</v>
      </c>
      <c r="J285" s="45">
        <v>3651</v>
      </c>
      <c r="K285" s="45">
        <v>3651</v>
      </c>
      <c r="L285" s="44">
        <v>10</v>
      </c>
      <c r="M285" s="4"/>
    </row>
    <row r="286" spans="1:13" x14ac:dyDescent="0.25">
      <c r="A286" s="28">
        <v>251</v>
      </c>
      <c r="B286" s="4" t="s">
        <v>173</v>
      </c>
      <c r="C286" s="4">
        <v>2010</v>
      </c>
      <c r="D286" s="4">
        <v>101490039</v>
      </c>
      <c r="E286" s="4" t="s">
        <v>32</v>
      </c>
      <c r="F286" s="4" t="s">
        <v>32</v>
      </c>
      <c r="G286" s="4" t="s">
        <v>67</v>
      </c>
      <c r="H286" s="44">
        <v>1</v>
      </c>
      <c r="I286" s="45">
        <v>1100</v>
      </c>
      <c r="J286" s="45">
        <v>1100</v>
      </c>
      <c r="K286" s="45">
        <v>1100</v>
      </c>
      <c r="L286" s="44">
        <v>10</v>
      </c>
      <c r="M286" s="4"/>
    </row>
    <row r="287" spans="1:13" ht="24.75" customHeight="1" x14ac:dyDescent="0.25">
      <c r="A287" s="28">
        <v>252</v>
      </c>
      <c r="B287" s="4" t="s">
        <v>174</v>
      </c>
      <c r="C287" s="4">
        <v>2011</v>
      </c>
      <c r="D287" s="4">
        <v>101490040</v>
      </c>
      <c r="E287" s="4" t="s">
        <v>32</v>
      </c>
      <c r="F287" s="4" t="s">
        <v>32</v>
      </c>
      <c r="G287" s="4" t="s">
        <v>67</v>
      </c>
      <c r="H287" s="44">
        <v>1</v>
      </c>
      <c r="I287" s="45">
        <v>8640</v>
      </c>
      <c r="J287" s="45">
        <v>8208</v>
      </c>
      <c r="K287" s="45">
        <v>8640</v>
      </c>
      <c r="L287" s="44">
        <v>10</v>
      </c>
      <c r="M287" s="4" t="s">
        <v>193</v>
      </c>
    </row>
    <row r="288" spans="1:13" ht="24" customHeight="1" x14ac:dyDescent="0.25">
      <c r="A288" s="28">
        <v>253</v>
      </c>
      <c r="B288" s="4" t="s">
        <v>175</v>
      </c>
      <c r="C288" s="4">
        <v>2012</v>
      </c>
      <c r="D288" s="4">
        <v>101490041</v>
      </c>
      <c r="E288" s="4">
        <v>120696514</v>
      </c>
      <c r="F288" s="4"/>
      <c r="G288" s="4" t="s">
        <v>67</v>
      </c>
      <c r="H288" s="44">
        <v>1</v>
      </c>
      <c r="I288" s="45">
        <v>3543</v>
      </c>
      <c r="J288" s="45">
        <v>3070.66</v>
      </c>
      <c r="K288" s="45">
        <v>3543</v>
      </c>
      <c r="L288" s="44">
        <v>10</v>
      </c>
      <c r="M288" s="4"/>
    </row>
    <row r="289" spans="1:14" x14ac:dyDescent="0.25">
      <c r="A289" s="28">
        <v>254</v>
      </c>
      <c r="B289" s="4" t="s">
        <v>176</v>
      </c>
      <c r="C289" s="4">
        <v>2014</v>
      </c>
      <c r="D289" s="4">
        <v>101480005</v>
      </c>
      <c r="E289" s="4" t="s">
        <v>32</v>
      </c>
      <c r="F289" s="4" t="s">
        <v>32</v>
      </c>
      <c r="G289" s="4" t="s">
        <v>67</v>
      </c>
      <c r="H289" s="44">
        <v>1</v>
      </c>
      <c r="I289" s="45">
        <v>4000</v>
      </c>
      <c r="J289" s="45">
        <v>2700</v>
      </c>
      <c r="K289" s="45">
        <v>4000</v>
      </c>
      <c r="L289" s="44">
        <v>10</v>
      </c>
      <c r="M289" s="4"/>
    </row>
    <row r="290" spans="1:14" ht="23.25" customHeight="1" x14ac:dyDescent="0.25">
      <c r="A290" s="28">
        <v>255</v>
      </c>
      <c r="B290" s="4" t="s">
        <v>177</v>
      </c>
      <c r="C290" s="4">
        <v>2014</v>
      </c>
      <c r="D290" s="4">
        <v>101490043</v>
      </c>
      <c r="E290" s="4" t="s">
        <v>32</v>
      </c>
      <c r="F290" s="4" t="s">
        <v>32</v>
      </c>
      <c r="G290" s="4" t="s">
        <v>67</v>
      </c>
      <c r="H290" s="44">
        <v>1</v>
      </c>
      <c r="I290" s="45">
        <v>5312</v>
      </c>
      <c r="J290" s="45">
        <v>3497.2</v>
      </c>
      <c r="K290" s="45">
        <v>5312</v>
      </c>
      <c r="L290" s="44">
        <v>10</v>
      </c>
      <c r="M290" s="4"/>
    </row>
    <row r="291" spans="1:14" x14ac:dyDescent="0.25">
      <c r="A291" s="28">
        <v>256</v>
      </c>
      <c r="B291" s="4" t="s">
        <v>178</v>
      </c>
      <c r="C291" s="4">
        <v>2014</v>
      </c>
      <c r="D291" s="4">
        <v>101410006</v>
      </c>
      <c r="E291" s="59" t="s">
        <v>179</v>
      </c>
      <c r="F291" s="4" t="s">
        <v>32</v>
      </c>
      <c r="G291" s="4" t="s">
        <v>67</v>
      </c>
      <c r="H291" s="44">
        <v>1</v>
      </c>
      <c r="I291" s="45">
        <v>4294</v>
      </c>
      <c r="J291" s="45">
        <v>3159.4</v>
      </c>
      <c r="K291" s="45">
        <v>4294</v>
      </c>
      <c r="L291" s="44">
        <v>10</v>
      </c>
      <c r="M291" s="4"/>
    </row>
    <row r="292" spans="1:14" x14ac:dyDescent="0.25">
      <c r="A292" s="28">
        <v>257</v>
      </c>
      <c r="B292" s="4" t="s">
        <v>180</v>
      </c>
      <c r="C292" s="4">
        <v>2014</v>
      </c>
      <c r="D292" s="4">
        <v>101410007</v>
      </c>
      <c r="E292" s="4" t="s">
        <v>32</v>
      </c>
      <c r="F292" s="4" t="s">
        <v>32</v>
      </c>
      <c r="G292" s="4" t="s">
        <v>67</v>
      </c>
      <c r="H292" s="44">
        <v>1</v>
      </c>
      <c r="I292" s="45">
        <v>5975</v>
      </c>
      <c r="J292" s="45">
        <v>3933.98</v>
      </c>
      <c r="K292" s="45">
        <v>5975</v>
      </c>
      <c r="L292" s="44">
        <v>10</v>
      </c>
      <c r="M292" s="4"/>
    </row>
    <row r="293" spans="1:14" ht="24" x14ac:dyDescent="0.25">
      <c r="A293" s="28">
        <v>258</v>
      </c>
      <c r="B293" s="4" t="s">
        <v>181</v>
      </c>
      <c r="C293" s="4">
        <v>2014</v>
      </c>
      <c r="D293" s="4">
        <v>101410008</v>
      </c>
      <c r="E293" s="4" t="s">
        <v>182</v>
      </c>
      <c r="F293" s="4" t="s">
        <v>32</v>
      </c>
      <c r="G293" s="4" t="s">
        <v>67</v>
      </c>
      <c r="H293" s="44">
        <v>1</v>
      </c>
      <c r="I293" s="45">
        <v>5758</v>
      </c>
      <c r="J293" s="45">
        <v>3790.8</v>
      </c>
      <c r="K293" s="45">
        <v>5758</v>
      </c>
      <c r="L293" s="44">
        <v>10</v>
      </c>
      <c r="M293" s="4"/>
    </row>
    <row r="294" spans="1:14" x14ac:dyDescent="0.25">
      <c r="A294" s="28">
        <v>259</v>
      </c>
      <c r="B294" s="4" t="s">
        <v>183</v>
      </c>
      <c r="C294" s="4">
        <v>2014</v>
      </c>
      <c r="D294" s="4">
        <v>101410009</v>
      </c>
      <c r="E294" s="4" t="s">
        <v>184</v>
      </c>
      <c r="F294" s="4" t="s">
        <v>32</v>
      </c>
      <c r="G294" s="4" t="s">
        <v>67</v>
      </c>
      <c r="H294" s="44">
        <v>1</v>
      </c>
      <c r="I294" s="45">
        <v>141466</v>
      </c>
      <c r="J294" s="45">
        <v>93133</v>
      </c>
      <c r="K294" s="45">
        <v>141466</v>
      </c>
      <c r="L294" s="44">
        <v>10</v>
      </c>
      <c r="M294" s="4"/>
    </row>
    <row r="295" spans="1:14" x14ac:dyDescent="0.25">
      <c r="A295" s="28">
        <v>260</v>
      </c>
      <c r="B295" s="4" t="s">
        <v>185</v>
      </c>
      <c r="C295" s="4">
        <v>2014</v>
      </c>
      <c r="D295" s="4">
        <v>101490044</v>
      </c>
      <c r="E295" s="4" t="s">
        <v>32</v>
      </c>
      <c r="F295" s="4" t="s">
        <v>32</v>
      </c>
      <c r="G295" s="4" t="s">
        <v>67</v>
      </c>
      <c r="H295" s="44">
        <v>1</v>
      </c>
      <c r="I295" s="45">
        <v>4920</v>
      </c>
      <c r="J295" s="45">
        <v>3157</v>
      </c>
      <c r="K295" s="45">
        <v>4920</v>
      </c>
      <c r="L295" s="44">
        <v>10</v>
      </c>
      <c r="M295" s="4"/>
    </row>
    <row r="296" spans="1:14" ht="21" customHeight="1" x14ac:dyDescent="0.25">
      <c r="A296" s="28">
        <v>261</v>
      </c>
      <c r="B296" s="4" t="s">
        <v>186</v>
      </c>
      <c r="C296" s="4">
        <v>2015</v>
      </c>
      <c r="D296" s="4">
        <v>101490045</v>
      </c>
      <c r="E296" s="4">
        <v>7788028</v>
      </c>
      <c r="F296" s="4" t="s">
        <v>32</v>
      </c>
      <c r="G296" s="4" t="s">
        <v>67</v>
      </c>
      <c r="H296" s="44">
        <v>1</v>
      </c>
      <c r="I296" s="45">
        <v>3420</v>
      </c>
      <c r="J296" s="45">
        <v>1738.5</v>
      </c>
      <c r="K296" s="45">
        <v>3420</v>
      </c>
      <c r="L296" s="44">
        <v>10</v>
      </c>
      <c r="M296" s="4"/>
    </row>
    <row r="297" spans="1:14" x14ac:dyDescent="0.25">
      <c r="A297" s="28">
        <v>262</v>
      </c>
      <c r="B297" s="4" t="s">
        <v>43</v>
      </c>
      <c r="C297" s="4">
        <v>2016</v>
      </c>
      <c r="D297" s="4">
        <v>101480006</v>
      </c>
      <c r="E297" s="4" t="s">
        <v>32</v>
      </c>
      <c r="F297" s="4" t="s">
        <v>32</v>
      </c>
      <c r="G297" s="4" t="s">
        <v>67</v>
      </c>
      <c r="H297" s="44">
        <v>1</v>
      </c>
      <c r="I297" s="45">
        <v>9808</v>
      </c>
      <c r="J297" s="45">
        <v>4331.87</v>
      </c>
      <c r="K297" s="45">
        <v>9808</v>
      </c>
      <c r="L297" s="44">
        <v>10</v>
      </c>
      <c r="M297" s="4"/>
    </row>
    <row r="298" spans="1:14" x14ac:dyDescent="0.25">
      <c r="A298" s="28">
        <v>263</v>
      </c>
      <c r="B298" s="4" t="s">
        <v>187</v>
      </c>
      <c r="C298" s="4">
        <v>2016</v>
      </c>
      <c r="D298" s="4">
        <v>101490046</v>
      </c>
      <c r="E298" s="4" t="s">
        <v>32</v>
      </c>
      <c r="F298" s="4" t="s">
        <v>32</v>
      </c>
      <c r="G298" s="4" t="s">
        <v>67</v>
      </c>
      <c r="H298" s="44">
        <v>1</v>
      </c>
      <c r="I298" s="45">
        <v>7689</v>
      </c>
      <c r="J298" s="45">
        <v>3139.68</v>
      </c>
      <c r="K298" s="45">
        <v>7689</v>
      </c>
      <c r="L298" s="44">
        <v>10</v>
      </c>
      <c r="M298" s="4"/>
    </row>
    <row r="299" spans="1:14" x14ac:dyDescent="0.25">
      <c r="A299" s="28">
        <v>264</v>
      </c>
      <c r="B299" s="4" t="s">
        <v>188</v>
      </c>
      <c r="C299" s="4">
        <v>2018</v>
      </c>
      <c r="D299" s="4">
        <v>101490047</v>
      </c>
      <c r="E299" s="4" t="s">
        <v>32</v>
      </c>
      <c r="F299" s="4" t="s">
        <v>32</v>
      </c>
      <c r="G299" s="4" t="s">
        <v>67</v>
      </c>
      <c r="H299" s="44">
        <v>1</v>
      </c>
      <c r="I299" s="45">
        <v>6981</v>
      </c>
      <c r="J299" s="45">
        <v>1861.6</v>
      </c>
      <c r="K299" s="45">
        <v>6981</v>
      </c>
      <c r="L299" s="44">
        <v>10</v>
      </c>
      <c r="M299" s="4"/>
    </row>
    <row r="300" spans="1:14" ht="24" x14ac:dyDescent="0.25">
      <c r="A300" s="28">
        <v>265</v>
      </c>
      <c r="B300" s="4" t="s">
        <v>189</v>
      </c>
      <c r="C300" s="4">
        <v>2019</v>
      </c>
      <c r="D300" s="4">
        <v>101490048</v>
      </c>
      <c r="E300" s="60">
        <v>190242</v>
      </c>
      <c r="F300" s="4" t="s">
        <v>32</v>
      </c>
      <c r="G300" s="4" t="s">
        <v>67</v>
      </c>
      <c r="H300" s="44">
        <v>1</v>
      </c>
      <c r="I300" s="45">
        <v>25700</v>
      </c>
      <c r="J300" s="45">
        <v>4711.67</v>
      </c>
      <c r="K300" s="45">
        <v>25700</v>
      </c>
      <c r="L300" s="44">
        <v>10</v>
      </c>
      <c r="M300" s="4"/>
    </row>
    <row r="301" spans="1:14" x14ac:dyDescent="0.25">
      <c r="A301" s="28">
        <v>266</v>
      </c>
      <c r="B301" s="4" t="s">
        <v>190</v>
      </c>
      <c r="C301" s="4">
        <v>2019</v>
      </c>
      <c r="D301" s="4">
        <v>101490049</v>
      </c>
      <c r="E301" s="4" t="s">
        <v>32</v>
      </c>
      <c r="F301" s="4" t="s">
        <v>32</v>
      </c>
      <c r="G301" s="4" t="s">
        <v>67</v>
      </c>
      <c r="H301" s="44">
        <v>1</v>
      </c>
      <c r="I301" s="45">
        <v>34960</v>
      </c>
      <c r="J301" s="45">
        <v>4078.67</v>
      </c>
      <c r="K301" s="45">
        <v>34960</v>
      </c>
      <c r="L301" s="44">
        <v>10</v>
      </c>
      <c r="M301" s="4"/>
    </row>
    <row r="302" spans="1:14" x14ac:dyDescent="0.25">
      <c r="A302" s="28">
        <v>267</v>
      </c>
      <c r="B302" s="4" t="s">
        <v>191</v>
      </c>
      <c r="C302" s="4">
        <v>2020</v>
      </c>
      <c r="D302" s="4">
        <v>101490050</v>
      </c>
      <c r="E302" s="4" t="s">
        <v>32</v>
      </c>
      <c r="F302" s="4" t="s">
        <v>32</v>
      </c>
      <c r="G302" s="4" t="s">
        <v>67</v>
      </c>
      <c r="H302" s="44">
        <v>1</v>
      </c>
      <c r="I302" s="45">
        <v>6720</v>
      </c>
      <c r="J302" s="45">
        <v>392</v>
      </c>
      <c r="K302" s="45">
        <v>6720</v>
      </c>
      <c r="L302" s="44">
        <v>10</v>
      </c>
      <c r="M302" s="4"/>
    </row>
    <row r="303" spans="1:14" x14ac:dyDescent="0.25">
      <c r="A303" s="28">
        <v>268</v>
      </c>
      <c r="B303" s="4" t="s">
        <v>192</v>
      </c>
      <c r="C303" s="4">
        <v>2020</v>
      </c>
      <c r="D303" s="4">
        <v>101490051</v>
      </c>
      <c r="E303" s="4" t="s">
        <v>32</v>
      </c>
      <c r="F303" s="4" t="s">
        <v>32</v>
      </c>
      <c r="G303" s="4" t="s">
        <v>67</v>
      </c>
      <c r="H303" s="44">
        <v>1</v>
      </c>
      <c r="I303" s="45">
        <v>8320</v>
      </c>
      <c r="J303" s="45">
        <v>138.66999999999999</v>
      </c>
      <c r="K303" s="45">
        <v>8320</v>
      </c>
      <c r="L303" s="44">
        <v>10</v>
      </c>
      <c r="M303" s="4"/>
    </row>
    <row r="304" spans="1:14" x14ac:dyDescent="0.25">
      <c r="A304" s="28"/>
      <c r="B304" s="40" t="s">
        <v>46</v>
      </c>
      <c r="C304" s="28"/>
      <c r="D304" s="28"/>
      <c r="E304" s="28"/>
      <c r="F304" s="28"/>
      <c r="G304" s="28"/>
      <c r="H304" s="28"/>
      <c r="I304" s="50">
        <f>SUM(I279:I303)</f>
        <v>302943</v>
      </c>
      <c r="J304" s="50">
        <f>SUM(J279:J303)</f>
        <v>160479.70000000004</v>
      </c>
      <c r="K304" s="26">
        <f>SUM(K279:K303)</f>
        <v>302943</v>
      </c>
      <c r="L304" s="28"/>
      <c r="M304" s="28"/>
      <c r="N304" s="10"/>
    </row>
    <row r="305" spans="1:13" x14ac:dyDescent="0.2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</row>
    <row r="306" spans="1:13" x14ac:dyDescent="0.25">
      <c r="A306" s="28"/>
      <c r="B306" s="43">
        <v>1016</v>
      </c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</row>
    <row r="307" spans="1:13" x14ac:dyDescent="0.25">
      <c r="A307" s="28">
        <v>269</v>
      </c>
      <c r="B307" s="4" t="s">
        <v>194</v>
      </c>
      <c r="C307" s="4">
        <v>2011</v>
      </c>
      <c r="D307" s="4">
        <v>101630004</v>
      </c>
      <c r="E307" s="4" t="s">
        <v>32</v>
      </c>
      <c r="F307" s="4" t="s">
        <v>32</v>
      </c>
      <c r="G307" s="4" t="s">
        <v>67</v>
      </c>
      <c r="H307" s="44">
        <v>1</v>
      </c>
      <c r="I307" s="45">
        <v>1094</v>
      </c>
      <c r="J307" s="45">
        <v>1037.2</v>
      </c>
      <c r="K307" s="45">
        <v>1094</v>
      </c>
      <c r="L307" s="44">
        <v>10</v>
      </c>
      <c r="M307" s="4"/>
    </row>
    <row r="308" spans="1:13" x14ac:dyDescent="0.25">
      <c r="A308" s="28">
        <v>270</v>
      </c>
      <c r="B308" s="4" t="s">
        <v>195</v>
      </c>
      <c r="C308" s="4">
        <v>2016</v>
      </c>
      <c r="D308" s="4">
        <v>101630005</v>
      </c>
      <c r="E308" s="4" t="s">
        <v>32</v>
      </c>
      <c r="F308" s="4" t="s">
        <v>32</v>
      </c>
      <c r="G308" s="4"/>
      <c r="H308" s="44">
        <v>1</v>
      </c>
      <c r="I308" s="45">
        <v>7000</v>
      </c>
      <c r="J308" s="45">
        <v>2858.33</v>
      </c>
      <c r="K308" s="45">
        <v>7000</v>
      </c>
      <c r="L308" s="44">
        <v>10</v>
      </c>
      <c r="M308" s="4"/>
    </row>
    <row r="309" spans="1:13" ht="24" x14ac:dyDescent="0.25">
      <c r="A309" s="28">
        <v>271</v>
      </c>
      <c r="B309" s="4" t="s">
        <v>196</v>
      </c>
      <c r="C309" s="4">
        <v>2020</v>
      </c>
      <c r="D309" s="4">
        <v>101630006</v>
      </c>
      <c r="E309" s="4" t="s">
        <v>32</v>
      </c>
      <c r="F309" s="4" t="s">
        <v>32</v>
      </c>
      <c r="G309" s="4" t="s">
        <v>67</v>
      </c>
      <c r="H309" s="44">
        <v>1</v>
      </c>
      <c r="I309" s="45">
        <v>8250</v>
      </c>
      <c r="J309" s="45">
        <v>206.25</v>
      </c>
      <c r="K309" s="45">
        <v>8250</v>
      </c>
      <c r="L309" s="44">
        <v>10</v>
      </c>
      <c r="M309" s="4"/>
    </row>
    <row r="310" spans="1:13" x14ac:dyDescent="0.25">
      <c r="A310" s="28"/>
      <c r="B310" s="40" t="s">
        <v>52</v>
      </c>
      <c r="C310" s="28"/>
      <c r="D310" s="28"/>
      <c r="E310" s="28"/>
      <c r="F310" s="28"/>
      <c r="G310" s="28"/>
      <c r="H310" s="28"/>
      <c r="I310" s="50">
        <f>SUM(I307:I309)</f>
        <v>16344</v>
      </c>
      <c r="J310" s="50">
        <f>SUM(J307:J309)</f>
        <v>4101.78</v>
      </c>
      <c r="K310" s="26">
        <f>SUM(K307:K309)</f>
        <v>16344</v>
      </c>
      <c r="L310" s="28"/>
      <c r="M310" s="28"/>
    </row>
    <row r="311" spans="1:13" x14ac:dyDescent="0.2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</row>
    <row r="312" spans="1:13" x14ac:dyDescent="0.25">
      <c r="A312" s="28"/>
      <c r="B312" s="43">
        <v>1113</v>
      </c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</row>
    <row r="313" spans="1:13" x14ac:dyDescent="0.25">
      <c r="A313" s="28">
        <v>272</v>
      </c>
      <c r="B313" s="4" t="s">
        <v>197</v>
      </c>
      <c r="C313" s="4">
        <v>2001</v>
      </c>
      <c r="D313" s="4">
        <v>11137035</v>
      </c>
      <c r="E313" s="4" t="s">
        <v>32</v>
      </c>
      <c r="F313" s="4" t="s">
        <v>32</v>
      </c>
      <c r="G313" s="4" t="s">
        <v>67</v>
      </c>
      <c r="H313" s="44">
        <v>1</v>
      </c>
      <c r="I313" s="45">
        <v>210</v>
      </c>
      <c r="J313" s="45">
        <v>105</v>
      </c>
      <c r="K313" s="45">
        <v>210</v>
      </c>
      <c r="L313" s="44">
        <v>10</v>
      </c>
      <c r="M313" s="4"/>
    </row>
    <row r="314" spans="1:13" x14ac:dyDescent="0.25">
      <c r="A314" s="28">
        <v>273</v>
      </c>
      <c r="B314" s="4" t="s">
        <v>198</v>
      </c>
      <c r="C314" s="4">
        <v>1980</v>
      </c>
      <c r="D314" s="4">
        <v>11137005</v>
      </c>
      <c r="E314" s="4" t="s">
        <v>32</v>
      </c>
      <c r="F314" s="4" t="s">
        <v>32</v>
      </c>
      <c r="G314" s="4" t="s">
        <v>67</v>
      </c>
      <c r="H314" s="44">
        <v>1</v>
      </c>
      <c r="I314" s="45">
        <v>175</v>
      </c>
      <c r="J314" s="45">
        <v>87</v>
      </c>
      <c r="K314" s="45">
        <v>175</v>
      </c>
      <c r="L314" s="44">
        <v>10</v>
      </c>
      <c r="M314" s="4"/>
    </row>
    <row r="315" spans="1:13" x14ac:dyDescent="0.25">
      <c r="A315" s="28">
        <v>274</v>
      </c>
      <c r="B315" s="4" t="s">
        <v>199</v>
      </c>
      <c r="C315" s="4">
        <v>1971</v>
      </c>
      <c r="D315" s="4">
        <v>11137006</v>
      </c>
      <c r="E315" s="4" t="s">
        <v>32</v>
      </c>
      <c r="F315" s="4" t="s">
        <v>32</v>
      </c>
      <c r="G315" s="4" t="s">
        <v>67</v>
      </c>
      <c r="H315" s="44">
        <v>1</v>
      </c>
      <c r="I315" s="45">
        <v>175</v>
      </c>
      <c r="J315" s="45">
        <v>87</v>
      </c>
      <c r="K315" s="45">
        <v>175</v>
      </c>
      <c r="L315" s="44">
        <v>10</v>
      </c>
      <c r="M315" s="4"/>
    </row>
    <row r="316" spans="1:13" x14ac:dyDescent="0.25">
      <c r="A316" s="28">
        <v>275</v>
      </c>
      <c r="B316" s="4" t="s">
        <v>200</v>
      </c>
      <c r="C316" s="4">
        <v>1980</v>
      </c>
      <c r="D316" s="4">
        <v>11134006</v>
      </c>
      <c r="E316" s="4" t="s">
        <v>32</v>
      </c>
      <c r="F316" s="4" t="s">
        <v>32</v>
      </c>
      <c r="G316" s="4" t="s">
        <v>67</v>
      </c>
      <c r="H316" s="44">
        <v>1</v>
      </c>
      <c r="I316" s="45">
        <v>45</v>
      </c>
      <c r="J316" s="45">
        <v>23</v>
      </c>
      <c r="K316" s="45">
        <v>45</v>
      </c>
      <c r="L316" s="44">
        <v>10</v>
      </c>
      <c r="M316" s="4"/>
    </row>
    <row r="317" spans="1:13" x14ac:dyDescent="0.25">
      <c r="A317" s="28">
        <v>276</v>
      </c>
      <c r="B317" s="4" t="s">
        <v>201</v>
      </c>
      <c r="C317" s="4">
        <v>1992</v>
      </c>
      <c r="D317" s="4">
        <v>11134012</v>
      </c>
      <c r="E317" s="4" t="s">
        <v>32</v>
      </c>
      <c r="F317" s="4" t="s">
        <v>32</v>
      </c>
      <c r="G317" s="4" t="s">
        <v>67</v>
      </c>
      <c r="H317" s="44">
        <v>1</v>
      </c>
      <c r="I317" s="45">
        <v>175</v>
      </c>
      <c r="J317" s="45">
        <v>87</v>
      </c>
      <c r="K317" s="45">
        <v>175</v>
      </c>
      <c r="L317" s="44">
        <v>10</v>
      </c>
      <c r="M317" s="4"/>
    </row>
    <row r="318" spans="1:13" x14ac:dyDescent="0.25">
      <c r="A318" s="28">
        <v>277</v>
      </c>
      <c r="B318" s="4" t="s">
        <v>201</v>
      </c>
      <c r="C318" s="4">
        <v>1993</v>
      </c>
      <c r="D318" s="4">
        <v>11134013</v>
      </c>
      <c r="E318" s="4" t="s">
        <v>32</v>
      </c>
      <c r="F318" s="4" t="s">
        <v>32</v>
      </c>
      <c r="G318" s="4" t="s">
        <v>67</v>
      </c>
      <c r="H318" s="44">
        <v>1</v>
      </c>
      <c r="I318" s="45">
        <v>58</v>
      </c>
      <c r="J318" s="45">
        <v>29</v>
      </c>
      <c r="K318" s="45">
        <v>58</v>
      </c>
      <c r="L318" s="44">
        <v>10</v>
      </c>
      <c r="M318" s="4"/>
    </row>
    <row r="319" spans="1:13" x14ac:dyDescent="0.25">
      <c r="A319" s="28">
        <v>278</v>
      </c>
      <c r="B319" s="4" t="s">
        <v>202</v>
      </c>
      <c r="C319" s="4">
        <v>1982</v>
      </c>
      <c r="D319" s="4">
        <v>11136024</v>
      </c>
      <c r="E319" s="4" t="s">
        <v>32</v>
      </c>
      <c r="F319" s="4" t="s">
        <v>32</v>
      </c>
      <c r="G319" s="4" t="s">
        <v>67</v>
      </c>
      <c r="H319" s="44">
        <v>3</v>
      </c>
      <c r="I319" s="45">
        <v>1029</v>
      </c>
      <c r="J319" s="45">
        <v>514</v>
      </c>
      <c r="K319" s="45">
        <v>1029</v>
      </c>
      <c r="L319" s="44">
        <v>10</v>
      </c>
      <c r="M319" s="4"/>
    </row>
    <row r="320" spans="1:13" x14ac:dyDescent="0.25">
      <c r="A320" s="28">
        <v>279</v>
      </c>
      <c r="B320" s="4" t="s">
        <v>203</v>
      </c>
      <c r="C320" s="4">
        <v>1982</v>
      </c>
      <c r="D320" s="4">
        <v>11136026</v>
      </c>
      <c r="E320" s="4" t="s">
        <v>32</v>
      </c>
      <c r="F320" s="4" t="s">
        <v>32</v>
      </c>
      <c r="G320" s="4" t="s">
        <v>67</v>
      </c>
      <c r="H320" s="44">
        <v>4</v>
      </c>
      <c r="I320" s="45">
        <v>420</v>
      </c>
      <c r="J320" s="45">
        <v>210</v>
      </c>
      <c r="K320" s="45">
        <v>420</v>
      </c>
      <c r="L320" s="44">
        <v>10</v>
      </c>
      <c r="M320" s="4"/>
    </row>
    <row r="321" spans="1:13" x14ac:dyDescent="0.25">
      <c r="A321" s="28">
        <v>280</v>
      </c>
      <c r="B321" s="4" t="s">
        <v>203</v>
      </c>
      <c r="C321" s="4">
        <v>1983</v>
      </c>
      <c r="D321" s="4">
        <v>11136027</v>
      </c>
      <c r="E321" s="4" t="s">
        <v>32</v>
      </c>
      <c r="F321" s="4" t="s">
        <v>32</v>
      </c>
      <c r="G321" s="4" t="s">
        <v>67</v>
      </c>
      <c r="H321" s="44">
        <v>9</v>
      </c>
      <c r="I321" s="45">
        <v>743</v>
      </c>
      <c r="J321" s="45">
        <v>372</v>
      </c>
      <c r="K321" s="45">
        <v>743</v>
      </c>
      <c r="L321" s="44">
        <v>10</v>
      </c>
      <c r="M321" s="4"/>
    </row>
    <row r="322" spans="1:13" x14ac:dyDescent="0.25">
      <c r="A322" s="28">
        <v>281</v>
      </c>
      <c r="B322" s="4" t="s">
        <v>204</v>
      </c>
      <c r="C322" s="4">
        <v>1982</v>
      </c>
      <c r="D322" s="4">
        <v>11136028</v>
      </c>
      <c r="E322" s="4" t="s">
        <v>32</v>
      </c>
      <c r="F322" s="4" t="s">
        <v>32</v>
      </c>
      <c r="G322" s="4" t="s">
        <v>67</v>
      </c>
      <c r="H322" s="44">
        <v>5</v>
      </c>
      <c r="I322" s="45">
        <v>580</v>
      </c>
      <c r="J322" s="45">
        <v>290</v>
      </c>
      <c r="K322" s="45">
        <v>580</v>
      </c>
      <c r="L322" s="44">
        <v>10</v>
      </c>
      <c r="M322" s="4"/>
    </row>
    <row r="323" spans="1:13" x14ac:dyDescent="0.25">
      <c r="A323" s="28">
        <v>282</v>
      </c>
      <c r="B323" s="4" t="s">
        <v>205</v>
      </c>
      <c r="C323" s="4">
        <v>1983</v>
      </c>
      <c r="D323" s="4">
        <v>11136029</v>
      </c>
      <c r="E323" s="4" t="s">
        <v>32</v>
      </c>
      <c r="F323" s="4" t="s">
        <v>32</v>
      </c>
      <c r="G323" s="4" t="s">
        <v>67</v>
      </c>
      <c r="H323" s="44">
        <v>1</v>
      </c>
      <c r="I323" s="45">
        <v>93</v>
      </c>
      <c r="J323" s="45">
        <v>46</v>
      </c>
      <c r="K323" s="45">
        <v>93</v>
      </c>
      <c r="L323" s="44">
        <v>10</v>
      </c>
      <c r="M323" s="4"/>
    </row>
    <row r="324" spans="1:13" x14ac:dyDescent="0.25">
      <c r="A324" s="28">
        <v>283</v>
      </c>
      <c r="B324" s="4" t="s">
        <v>206</v>
      </c>
      <c r="C324" s="4">
        <v>1982</v>
      </c>
      <c r="D324" s="4">
        <v>11136030</v>
      </c>
      <c r="E324" s="4" t="s">
        <v>32</v>
      </c>
      <c r="F324" s="4" t="s">
        <v>32</v>
      </c>
      <c r="G324" s="4" t="s">
        <v>67</v>
      </c>
      <c r="H324" s="44">
        <v>1</v>
      </c>
      <c r="I324" s="45">
        <v>88</v>
      </c>
      <c r="J324" s="45">
        <v>44</v>
      </c>
      <c r="K324" s="45">
        <v>88</v>
      </c>
      <c r="L324" s="44">
        <v>10</v>
      </c>
      <c r="M324" s="4"/>
    </row>
    <row r="325" spans="1:13" x14ac:dyDescent="0.25">
      <c r="A325" s="28">
        <v>284</v>
      </c>
      <c r="B325" s="4" t="s">
        <v>207</v>
      </c>
      <c r="C325" s="4">
        <v>1980</v>
      </c>
      <c r="D325" s="4">
        <v>11136031</v>
      </c>
      <c r="E325" s="4" t="s">
        <v>32</v>
      </c>
      <c r="F325" s="4" t="s">
        <v>32</v>
      </c>
      <c r="G325" s="4" t="s">
        <v>67</v>
      </c>
      <c r="H325" s="44">
        <v>3</v>
      </c>
      <c r="I325" s="45">
        <v>144</v>
      </c>
      <c r="J325" s="45">
        <v>72</v>
      </c>
      <c r="K325" s="45">
        <v>144</v>
      </c>
      <c r="L325" s="44">
        <v>10</v>
      </c>
      <c r="M325" s="4"/>
    </row>
    <row r="326" spans="1:13" x14ac:dyDescent="0.25">
      <c r="A326" s="28">
        <v>285</v>
      </c>
      <c r="B326" s="4" t="s">
        <v>208</v>
      </c>
      <c r="C326" s="4">
        <v>2005</v>
      </c>
      <c r="D326" s="4">
        <v>11137034</v>
      </c>
      <c r="E326" s="4" t="s">
        <v>32</v>
      </c>
      <c r="F326" s="4" t="s">
        <v>32</v>
      </c>
      <c r="G326" s="4" t="s">
        <v>67</v>
      </c>
      <c r="H326" s="44">
        <v>1</v>
      </c>
      <c r="I326" s="45">
        <v>129</v>
      </c>
      <c r="J326" s="45">
        <v>64</v>
      </c>
      <c r="K326" s="45">
        <v>129</v>
      </c>
      <c r="L326" s="44">
        <v>10</v>
      </c>
      <c r="M326" s="4"/>
    </row>
    <row r="327" spans="1:13" x14ac:dyDescent="0.25">
      <c r="A327" s="28">
        <v>286</v>
      </c>
      <c r="B327" s="4" t="s">
        <v>209</v>
      </c>
      <c r="C327" s="4">
        <v>2005</v>
      </c>
      <c r="D327" s="4">
        <v>11137052</v>
      </c>
      <c r="E327" s="4" t="s">
        <v>32</v>
      </c>
      <c r="F327" s="4" t="s">
        <v>32</v>
      </c>
      <c r="G327" s="4" t="s">
        <v>67</v>
      </c>
      <c r="H327" s="44">
        <v>1</v>
      </c>
      <c r="I327" s="45">
        <v>350</v>
      </c>
      <c r="J327" s="45">
        <v>175</v>
      </c>
      <c r="K327" s="45">
        <v>350</v>
      </c>
      <c r="L327" s="44">
        <v>10</v>
      </c>
      <c r="M327" s="4"/>
    </row>
    <row r="328" spans="1:13" x14ac:dyDescent="0.25">
      <c r="A328" s="28">
        <v>287</v>
      </c>
      <c r="B328" s="4" t="s">
        <v>210</v>
      </c>
      <c r="C328" s="4">
        <v>2005</v>
      </c>
      <c r="D328" s="4">
        <v>11137093</v>
      </c>
      <c r="E328" s="4" t="s">
        <v>32</v>
      </c>
      <c r="F328" s="4" t="s">
        <v>32</v>
      </c>
      <c r="G328" s="4" t="s">
        <v>67</v>
      </c>
      <c r="H328" s="44">
        <v>1</v>
      </c>
      <c r="I328" s="45">
        <v>210</v>
      </c>
      <c r="J328" s="45">
        <v>105</v>
      </c>
      <c r="K328" s="45">
        <v>210</v>
      </c>
      <c r="L328" s="44">
        <v>10</v>
      </c>
      <c r="M328" s="4"/>
    </row>
    <row r="329" spans="1:13" x14ac:dyDescent="0.25">
      <c r="A329" s="28">
        <v>288</v>
      </c>
      <c r="B329" s="4" t="s">
        <v>211</v>
      </c>
      <c r="C329" s="4">
        <v>2005</v>
      </c>
      <c r="D329" s="4" t="s">
        <v>212</v>
      </c>
      <c r="E329" s="4" t="s">
        <v>32</v>
      </c>
      <c r="F329" s="4" t="s">
        <v>32</v>
      </c>
      <c r="G329" s="4" t="s">
        <v>67</v>
      </c>
      <c r="H329" s="44">
        <v>2</v>
      </c>
      <c r="I329" s="45">
        <v>1830</v>
      </c>
      <c r="J329" s="45">
        <v>916</v>
      </c>
      <c r="K329" s="45">
        <v>1830</v>
      </c>
      <c r="L329" s="44">
        <v>10</v>
      </c>
      <c r="M329" s="4"/>
    </row>
    <row r="330" spans="1:13" x14ac:dyDescent="0.25">
      <c r="A330" s="28">
        <v>289</v>
      </c>
      <c r="B330" s="4" t="s">
        <v>213</v>
      </c>
      <c r="C330" s="4">
        <v>2005</v>
      </c>
      <c r="D330" s="4">
        <v>11136043</v>
      </c>
      <c r="E330" s="4" t="s">
        <v>32</v>
      </c>
      <c r="F330" s="4" t="s">
        <v>32</v>
      </c>
      <c r="G330" s="4" t="s">
        <v>67</v>
      </c>
      <c r="H330" s="44">
        <v>1</v>
      </c>
      <c r="I330" s="45">
        <v>175</v>
      </c>
      <c r="J330" s="45">
        <v>87</v>
      </c>
      <c r="K330" s="45">
        <v>175</v>
      </c>
      <c r="L330" s="44">
        <v>10</v>
      </c>
      <c r="M330" s="4"/>
    </row>
    <row r="331" spans="1:13" x14ac:dyDescent="0.25">
      <c r="A331" s="28">
        <v>290</v>
      </c>
      <c r="B331" s="4" t="s">
        <v>203</v>
      </c>
      <c r="C331" s="4">
        <v>2005</v>
      </c>
      <c r="D331" s="4">
        <v>11136044</v>
      </c>
      <c r="E331" s="4" t="s">
        <v>32</v>
      </c>
      <c r="F331" s="4" t="s">
        <v>32</v>
      </c>
      <c r="G331" s="4" t="s">
        <v>67</v>
      </c>
      <c r="H331" s="44">
        <v>1</v>
      </c>
      <c r="I331" s="45">
        <v>145</v>
      </c>
      <c r="J331" s="45">
        <v>72</v>
      </c>
      <c r="K331" s="45">
        <v>145</v>
      </c>
      <c r="L331" s="44">
        <v>10</v>
      </c>
      <c r="M331" s="4"/>
    </row>
    <row r="332" spans="1:13" x14ac:dyDescent="0.25">
      <c r="A332" s="28">
        <v>291</v>
      </c>
      <c r="B332" s="4" t="s">
        <v>203</v>
      </c>
      <c r="C332" s="4">
        <v>2005</v>
      </c>
      <c r="D332" s="4">
        <v>11136046</v>
      </c>
      <c r="E332" s="4" t="s">
        <v>32</v>
      </c>
      <c r="F332" s="4" t="s">
        <v>32</v>
      </c>
      <c r="G332" s="4" t="s">
        <v>67</v>
      </c>
      <c r="H332" s="44">
        <v>1</v>
      </c>
      <c r="I332" s="45">
        <v>145</v>
      </c>
      <c r="J332" s="45">
        <v>72</v>
      </c>
      <c r="K332" s="45">
        <v>145</v>
      </c>
      <c r="L332" s="44">
        <v>10</v>
      </c>
      <c r="M332" s="4"/>
    </row>
    <row r="333" spans="1:13" x14ac:dyDescent="0.25">
      <c r="A333" s="28">
        <v>292</v>
      </c>
      <c r="B333" s="4" t="s">
        <v>214</v>
      </c>
      <c r="C333" s="4">
        <v>2006</v>
      </c>
      <c r="D333" s="4">
        <v>11136047</v>
      </c>
      <c r="E333" s="4" t="s">
        <v>32</v>
      </c>
      <c r="F333" s="4" t="s">
        <v>32</v>
      </c>
      <c r="G333" s="4" t="s">
        <v>36</v>
      </c>
      <c r="H333" s="44">
        <v>10</v>
      </c>
      <c r="I333" s="45">
        <v>220</v>
      </c>
      <c r="J333" s="45">
        <v>110</v>
      </c>
      <c r="K333" s="45">
        <v>220</v>
      </c>
      <c r="L333" s="44">
        <v>10</v>
      </c>
      <c r="M333" s="4"/>
    </row>
    <row r="334" spans="1:13" x14ac:dyDescent="0.25">
      <c r="A334" s="28">
        <v>293</v>
      </c>
      <c r="B334" s="4" t="s">
        <v>215</v>
      </c>
      <c r="C334" s="4">
        <v>2004</v>
      </c>
      <c r="D334" s="4" t="s">
        <v>216</v>
      </c>
      <c r="E334" s="4" t="s">
        <v>32</v>
      </c>
      <c r="F334" s="4" t="s">
        <v>32</v>
      </c>
      <c r="G334" s="4" t="s">
        <v>67</v>
      </c>
      <c r="H334" s="44">
        <v>2</v>
      </c>
      <c r="I334" s="45">
        <v>336</v>
      </c>
      <c r="J334" s="45">
        <v>168</v>
      </c>
      <c r="K334" s="45">
        <v>336</v>
      </c>
      <c r="L334" s="44">
        <v>10</v>
      </c>
      <c r="M334" s="4"/>
    </row>
    <row r="335" spans="1:13" x14ac:dyDescent="0.25">
      <c r="A335" s="28">
        <v>294</v>
      </c>
      <c r="B335" s="4" t="s">
        <v>217</v>
      </c>
      <c r="C335" s="4">
        <v>1980</v>
      </c>
      <c r="D335" s="4">
        <v>11137010</v>
      </c>
      <c r="E335" s="4" t="s">
        <v>32</v>
      </c>
      <c r="F335" s="4" t="s">
        <v>32</v>
      </c>
      <c r="G335" s="4" t="s">
        <v>67</v>
      </c>
      <c r="H335" s="44">
        <v>1</v>
      </c>
      <c r="I335" s="45">
        <v>112</v>
      </c>
      <c r="J335" s="45">
        <v>56</v>
      </c>
      <c r="K335" s="45">
        <v>112</v>
      </c>
      <c r="L335" s="44">
        <v>10</v>
      </c>
      <c r="M335" s="4"/>
    </row>
    <row r="336" spans="1:13" ht="23.25" customHeight="1" x14ac:dyDescent="0.25">
      <c r="A336" s="28">
        <v>295</v>
      </c>
      <c r="B336" s="4" t="s">
        <v>218</v>
      </c>
      <c r="C336" s="4">
        <v>2007</v>
      </c>
      <c r="D336" s="4">
        <v>11137057</v>
      </c>
      <c r="E336" s="4" t="s">
        <v>32</v>
      </c>
      <c r="F336" s="4" t="s">
        <v>32</v>
      </c>
      <c r="G336" s="4" t="s">
        <v>67</v>
      </c>
      <c r="H336" s="44">
        <v>1</v>
      </c>
      <c r="I336" s="45">
        <v>258</v>
      </c>
      <c r="J336" s="45">
        <v>129</v>
      </c>
      <c r="K336" s="45">
        <v>258</v>
      </c>
      <c r="L336" s="44">
        <v>10</v>
      </c>
      <c r="M336" s="4"/>
    </row>
    <row r="337" spans="1:13" x14ac:dyDescent="0.25">
      <c r="A337" s="28">
        <v>296</v>
      </c>
      <c r="B337" s="4" t="s">
        <v>219</v>
      </c>
      <c r="C337" s="4">
        <v>2007</v>
      </c>
      <c r="D337" s="4">
        <v>11137064</v>
      </c>
      <c r="E337" s="4" t="s">
        <v>32</v>
      </c>
      <c r="F337" s="4" t="s">
        <v>32</v>
      </c>
      <c r="G337" s="4" t="s">
        <v>67</v>
      </c>
      <c r="H337" s="44">
        <v>1</v>
      </c>
      <c r="I337" s="45">
        <v>336</v>
      </c>
      <c r="J337" s="45">
        <v>168</v>
      </c>
      <c r="K337" s="45">
        <v>336</v>
      </c>
      <c r="L337" s="44">
        <v>10</v>
      </c>
      <c r="M337" s="4"/>
    </row>
    <row r="338" spans="1:13" x14ac:dyDescent="0.25">
      <c r="A338" s="28">
        <v>297</v>
      </c>
      <c r="B338" s="4" t="s">
        <v>220</v>
      </c>
      <c r="C338" s="4">
        <v>2007</v>
      </c>
      <c r="D338" s="4">
        <v>11137066</v>
      </c>
      <c r="E338" s="4" t="s">
        <v>32</v>
      </c>
      <c r="F338" s="4" t="s">
        <v>32</v>
      </c>
      <c r="G338" s="4" t="s">
        <v>67</v>
      </c>
      <c r="H338" s="44">
        <v>1</v>
      </c>
      <c r="I338" s="45">
        <v>336</v>
      </c>
      <c r="J338" s="45">
        <v>168</v>
      </c>
      <c r="K338" s="45">
        <v>336</v>
      </c>
      <c r="L338" s="44">
        <v>10</v>
      </c>
      <c r="M338" s="4"/>
    </row>
    <row r="339" spans="1:13" x14ac:dyDescent="0.25">
      <c r="A339" s="28">
        <v>298</v>
      </c>
      <c r="B339" s="4" t="s">
        <v>221</v>
      </c>
      <c r="C339" s="4">
        <v>2008</v>
      </c>
      <c r="D339" s="4">
        <v>11136050</v>
      </c>
      <c r="E339" s="4" t="s">
        <v>32</v>
      </c>
      <c r="F339" s="4" t="s">
        <v>32</v>
      </c>
      <c r="G339" s="4" t="s">
        <v>67</v>
      </c>
      <c r="H339" s="44">
        <v>5</v>
      </c>
      <c r="I339" s="45">
        <v>310</v>
      </c>
      <c r="J339" s="45">
        <v>155</v>
      </c>
      <c r="K339" s="45">
        <v>310</v>
      </c>
      <c r="L339" s="44">
        <v>10</v>
      </c>
      <c r="M339" s="4"/>
    </row>
    <row r="340" spans="1:13" x14ac:dyDescent="0.25">
      <c r="A340" s="28">
        <v>299</v>
      </c>
      <c r="B340" s="4" t="s">
        <v>221</v>
      </c>
      <c r="C340" s="4">
        <v>2008</v>
      </c>
      <c r="D340" s="4">
        <v>11136051</v>
      </c>
      <c r="E340" s="4" t="s">
        <v>32</v>
      </c>
      <c r="F340" s="4" t="s">
        <v>32</v>
      </c>
      <c r="G340" s="4" t="s">
        <v>67</v>
      </c>
      <c r="H340" s="44">
        <v>20</v>
      </c>
      <c r="I340" s="45">
        <v>1250</v>
      </c>
      <c r="J340" s="45">
        <v>625</v>
      </c>
      <c r="K340" s="45">
        <v>1250</v>
      </c>
      <c r="L340" s="44">
        <v>10</v>
      </c>
      <c r="M340" s="4"/>
    </row>
    <row r="341" spans="1:13" x14ac:dyDescent="0.25">
      <c r="A341" s="28">
        <v>300</v>
      </c>
      <c r="B341" s="4" t="s">
        <v>222</v>
      </c>
      <c r="C341" s="4">
        <v>2008</v>
      </c>
      <c r="D341" s="4">
        <v>11136052</v>
      </c>
      <c r="E341" s="4" t="s">
        <v>32</v>
      </c>
      <c r="F341" s="4" t="s">
        <v>32</v>
      </c>
      <c r="G341" s="4" t="s">
        <v>67</v>
      </c>
      <c r="H341" s="44">
        <v>1</v>
      </c>
      <c r="I341" s="45">
        <v>333</v>
      </c>
      <c r="J341" s="45">
        <v>166</v>
      </c>
      <c r="K341" s="45">
        <v>333</v>
      </c>
      <c r="L341" s="44">
        <v>10</v>
      </c>
      <c r="M341" s="4"/>
    </row>
    <row r="342" spans="1:13" x14ac:dyDescent="0.25">
      <c r="A342" s="28">
        <v>301</v>
      </c>
      <c r="B342" s="4" t="s">
        <v>223</v>
      </c>
      <c r="C342" s="4">
        <v>2008</v>
      </c>
      <c r="D342" s="4">
        <v>11136053</v>
      </c>
      <c r="E342" s="4" t="s">
        <v>32</v>
      </c>
      <c r="F342" s="4" t="s">
        <v>32</v>
      </c>
      <c r="G342" s="4" t="s">
        <v>67</v>
      </c>
      <c r="H342" s="44">
        <v>10</v>
      </c>
      <c r="I342" s="45">
        <v>1830</v>
      </c>
      <c r="J342" s="45">
        <v>915</v>
      </c>
      <c r="K342" s="45">
        <v>1830</v>
      </c>
      <c r="L342" s="44">
        <v>10</v>
      </c>
      <c r="M342" s="4"/>
    </row>
    <row r="343" spans="1:13" x14ac:dyDescent="0.25">
      <c r="A343" s="28">
        <v>302</v>
      </c>
      <c r="B343" s="4" t="s">
        <v>214</v>
      </c>
      <c r="C343" s="4">
        <v>2008</v>
      </c>
      <c r="D343" s="4">
        <v>11136060</v>
      </c>
      <c r="E343" s="4" t="s">
        <v>32</v>
      </c>
      <c r="F343" s="4" t="s">
        <v>32</v>
      </c>
      <c r="G343" s="4" t="s">
        <v>36</v>
      </c>
      <c r="H343" s="44">
        <v>6</v>
      </c>
      <c r="I343" s="45">
        <v>216</v>
      </c>
      <c r="J343" s="45">
        <v>108</v>
      </c>
      <c r="K343" s="45">
        <v>216</v>
      </c>
      <c r="L343" s="44">
        <v>10</v>
      </c>
      <c r="M343" s="4"/>
    </row>
    <row r="344" spans="1:13" x14ac:dyDescent="0.25">
      <c r="A344" s="28">
        <v>303</v>
      </c>
      <c r="B344" s="4" t="s">
        <v>214</v>
      </c>
      <c r="C344" s="4">
        <v>2008</v>
      </c>
      <c r="D344" s="4">
        <v>11136061</v>
      </c>
      <c r="E344" s="4" t="s">
        <v>32</v>
      </c>
      <c r="F344" s="4" t="s">
        <v>32</v>
      </c>
      <c r="G344" s="4" t="s">
        <v>36</v>
      </c>
      <c r="H344" s="46">
        <v>12.5</v>
      </c>
      <c r="I344" s="45">
        <v>450</v>
      </c>
      <c r="J344" s="45">
        <v>225</v>
      </c>
      <c r="K344" s="45">
        <v>450</v>
      </c>
      <c r="L344" s="44">
        <v>10</v>
      </c>
      <c r="M344" s="4"/>
    </row>
    <row r="345" spans="1:13" x14ac:dyDescent="0.25">
      <c r="A345" s="28">
        <v>304</v>
      </c>
      <c r="B345" s="4" t="s">
        <v>224</v>
      </c>
      <c r="C345" s="4">
        <v>2008</v>
      </c>
      <c r="D345" s="4">
        <v>11137074</v>
      </c>
      <c r="E345" s="4" t="s">
        <v>32</v>
      </c>
      <c r="F345" s="4" t="s">
        <v>32</v>
      </c>
      <c r="G345" s="4" t="s">
        <v>67</v>
      </c>
      <c r="H345" s="44">
        <v>1</v>
      </c>
      <c r="I345" s="45">
        <v>130</v>
      </c>
      <c r="J345" s="45">
        <v>65</v>
      </c>
      <c r="K345" s="45">
        <v>130</v>
      </c>
      <c r="L345" s="44">
        <v>10</v>
      </c>
      <c r="M345" s="4"/>
    </row>
    <row r="346" spans="1:13" x14ac:dyDescent="0.25">
      <c r="A346" s="28">
        <v>305</v>
      </c>
      <c r="B346" s="4" t="s">
        <v>225</v>
      </c>
      <c r="C346" s="4">
        <v>2009</v>
      </c>
      <c r="D346" s="4">
        <v>11137082</v>
      </c>
      <c r="E346" s="4" t="s">
        <v>32</v>
      </c>
      <c r="F346" s="4" t="s">
        <v>32</v>
      </c>
      <c r="G346" s="4" t="s">
        <v>67</v>
      </c>
      <c r="H346" s="44">
        <v>1</v>
      </c>
      <c r="I346" s="45">
        <v>990</v>
      </c>
      <c r="J346" s="45">
        <v>495</v>
      </c>
      <c r="K346" s="45">
        <v>990</v>
      </c>
      <c r="L346" s="44">
        <v>10</v>
      </c>
      <c r="M346" s="4"/>
    </row>
    <row r="347" spans="1:13" x14ac:dyDescent="0.25">
      <c r="A347" s="28">
        <v>306</v>
      </c>
      <c r="B347" s="4" t="s">
        <v>203</v>
      </c>
      <c r="C347" s="4">
        <v>2009</v>
      </c>
      <c r="D347" s="4">
        <v>11136071</v>
      </c>
      <c r="E347" s="4" t="s">
        <v>32</v>
      </c>
      <c r="F347" s="4" t="s">
        <v>32</v>
      </c>
      <c r="G347" s="4" t="s">
        <v>67</v>
      </c>
      <c r="H347" s="44">
        <v>1</v>
      </c>
      <c r="I347" s="45">
        <v>750</v>
      </c>
      <c r="J347" s="45">
        <v>375</v>
      </c>
      <c r="K347" s="45">
        <v>750</v>
      </c>
      <c r="L347" s="44">
        <v>10</v>
      </c>
      <c r="M347" s="4"/>
    </row>
    <row r="348" spans="1:13" x14ac:dyDescent="0.25">
      <c r="A348" s="28">
        <v>307</v>
      </c>
      <c r="B348" s="4" t="s">
        <v>226</v>
      </c>
      <c r="C348" s="4">
        <v>2009</v>
      </c>
      <c r="D348" s="4">
        <v>11136072</v>
      </c>
      <c r="E348" s="4" t="s">
        <v>32</v>
      </c>
      <c r="F348" s="4" t="s">
        <v>32</v>
      </c>
      <c r="G348" s="4" t="s">
        <v>67</v>
      </c>
      <c r="H348" s="44">
        <v>4</v>
      </c>
      <c r="I348" s="45">
        <v>380</v>
      </c>
      <c r="J348" s="45">
        <v>237</v>
      </c>
      <c r="K348" s="45">
        <v>380</v>
      </c>
      <c r="L348" s="44">
        <v>10</v>
      </c>
      <c r="M348" s="4"/>
    </row>
    <row r="349" spans="1:13" x14ac:dyDescent="0.25">
      <c r="A349" s="28">
        <v>308</v>
      </c>
      <c r="B349" s="4" t="s">
        <v>227</v>
      </c>
      <c r="C349" s="4">
        <v>2009</v>
      </c>
      <c r="D349" s="4">
        <v>11136073</v>
      </c>
      <c r="E349" s="4" t="s">
        <v>32</v>
      </c>
      <c r="F349" s="4" t="s">
        <v>32</v>
      </c>
      <c r="G349" s="4" t="s">
        <v>67</v>
      </c>
      <c r="H349" s="44">
        <v>1</v>
      </c>
      <c r="I349" s="45">
        <v>497</v>
      </c>
      <c r="J349" s="45">
        <v>249</v>
      </c>
      <c r="K349" s="45">
        <v>497</v>
      </c>
      <c r="L349" s="44">
        <v>10</v>
      </c>
      <c r="M349" s="4"/>
    </row>
    <row r="350" spans="1:13" ht="24" customHeight="1" x14ac:dyDescent="0.25">
      <c r="A350" s="28">
        <v>309</v>
      </c>
      <c r="B350" s="4" t="s">
        <v>228</v>
      </c>
      <c r="C350" s="4">
        <v>1982</v>
      </c>
      <c r="D350" s="4">
        <v>11137090</v>
      </c>
      <c r="E350" s="4" t="s">
        <v>32</v>
      </c>
      <c r="F350" s="4" t="s">
        <v>32</v>
      </c>
      <c r="G350" s="4" t="s">
        <v>67</v>
      </c>
      <c r="H350" s="44">
        <v>1</v>
      </c>
      <c r="I350" s="45">
        <v>333</v>
      </c>
      <c r="J350" s="45">
        <v>167</v>
      </c>
      <c r="K350" s="45">
        <v>333</v>
      </c>
      <c r="L350" s="44">
        <v>10</v>
      </c>
      <c r="M350" s="4"/>
    </row>
    <row r="351" spans="1:13" x14ac:dyDescent="0.25">
      <c r="A351" s="28">
        <v>310</v>
      </c>
      <c r="B351" s="4" t="s">
        <v>229</v>
      </c>
      <c r="C351" s="4">
        <v>2010</v>
      </c>
      <c r="D351" s="4">
        <v>11137092</v>
      </c>
      <c r="E351" s="4" t="s">
        <v>32</v>
      </c>
      <c r="F351" s="4" t="s">
        <v>32</v>
      </c>
      <c r="G351" s="4" t="s">
        <v>67</v>
      </c>
      <c r="H351" s="44">
        <v>2</v>
      </c>
      <c r="I351" s="45">
        <v>300</v>
      </c>
      <c r="J351" s="45">
        <v>150</v>
      </c>
      <c r="K351" s="45">
        <v>300</v>
      </c>
      <c r="L351" s="44">
        <v>10</v>
      </c>
      <c r="M351" s="4"/>
    </row>
    <row r="352" spans="1:13" x14ac:dyDescent="0.25">
      <c r="A352" s="28">
        <v>311</v>
      </c>
      <c r="B352" s="4" t="s">
        <v>230</v>
      </c>
      <c r="C352" s="4">
        <v>2010</v>
      </c>
      <c r="D352" s="4">
        <v>11137077</v>
      </c>
      <c r="E352" s="4" t="s">
        <v>32</v>
      </c>
      <c r="F352" s="4" t="s">
        <v>32</v>
      </c>
      <c r="G352" s="4" t="s">
        <v>67</v>
      </c>
      <c r="H352" s="44">
        <v>1</v>
      </c>
      <c r="I352" s="45">
        <v>208</v>
      </c>
      <c r="J352" s="45">
        <v>104</v>
      </c>
      <c r="K352" s="45">
        <v>208</v>
      </c>
      <c r="L352" s="44">
        <v>10</v>
      </c>
      <c r="M352" s="4"/>
    </row>
    <row r="353" spans="1:13" x14ac:dyDescent="0.25">
      <c r="A353" s="28">
        <v>312</v>
      </c>
      <c r="B353" s="4" t="s">
        <v>231</v>
      </c>
      <c r="C353" s="4">
        <v>2010</v>
      </c>
      <c r="D353" s="4">
        <v>11136078</v>
      </c>
      <c r="E353" s="4" t="s">
        <v>32</v>
      </c>
      <c r="F353" s="4" t="s">
        <v>32</v>
      </c>
      <c r="G353" s="4" t="s">
        <v>67</v>
      </c>
      <c r="H353" s="44">
        <v>4</v>
      </c>
      <c r="I353" s="45">
        <v>1132</v>
      </c>
      <c r="J353" s="45">
        <v>568</v>
      </c>
      <c r="K353" s="45">
        <v>1132</v>
      </c>
      <c r="L353" s="44">
        <v>10</v>
      </c>
      <c r="M353" s="4"/>
    </row>
    <row r="354" spans="1:13" x14ac:dyDescent="0.25">
      <c r="A354" s="28">
        <v>313</v>
      </c>
      <c r="B354" s="4" t="s">
        <v>223</v>
      </c>
      <c r="C354" s="4">
        <v>2010</v>
      </c>
      <c r="D354" s="4">
        <v>11136079</v>
      </c>
      <c r="E354" s="4" t="s">
        <v>32</v>
      </c>
      <c r="F354" s="4" t="s">
        <v>32</v>
      </c>
      <c r="G354" s="4" t="s">
        <v>67</v>
      </c>
      <c r="H354" s="44">
        <v>2</v>
      </c>
      <c r="I354" s="45">
        <v>632</v>
      </c>
      <c r="J354" s="45">
        <v>316</v>
      </c>
      <c r="K354" s="45">
        <v>632</v>
      </c>
      <c r="L354" s="44">
        <v>10</v>
      </c>
      <c r="M354" s="4"/>
    </row>
    <row r="355" spans="1:13" x14ac:dyDescent="0.25">
      <c r="A355" s="28">
        <v>314</v>
      </c>
      <c r="B355" s="4" t="s">
        <v>232</v>
      </c>
      <c r="C355" s="4">
        <v>2010</v>
      </c>
      <c r="D355" s="4">
        <v>11137097</v>
      </c>
      <c r="E355" s="4" t="s">
        <v>32</v>
      </c>
      <c r="F355" s="4" t="s">
        <v>32</v>
      </c>
      <c r="G355" s="4" t="s">
        <v>67</v>
      </c>
      <c r="H355" s="44">
        <v>1</v>
      </c>
      <c r="I355" s="45">
        <v>300</v>
      </c>
      <c r="J355" s="45">
        <v>150</v>
      </c>
      <c r="K355" s="45">
        <v>300</v>
      </c>
      <c r="L355" s="44">
        <v>10</v>
      </c>
      <c r="M355" s="4"/>
    </row>
    <row r="356" spans="1:13" x14ac:dyDescent="0.25">
      <c r="A356" s="28">
        <v>315</v>
      </c>
      <c r="B356" s="4" t="s">
        <v>214</v>
      </c>
      <c r="C356" s="4">
        <v>2010</v>
      </c>
      <c r="D356" s="4">
        <v>11136080</v>
      </c>
      <c r="E356" s="4" t="s">
        <v>32</v>
      </c>
      <c r="F356" s="4" t="s">
        <v>32</v>
      </c>
      <c r="G356" s="4" t="s">
        <v>36</v>
      </c>
      <c r="H356" s="44">
        <v>10</v>
      </c>
      <c r="I356" s="45">
        <v>260</v>
      </c>
      <c r="J356" s="45">
        <v>130</v>
      </c>
      <c r="K356" s="45">
        <v>260</v>
      </c>
      <c r="L356" s="44">
        <v>10</v>
      </c>
      <c r="M356" s="4"/>
    </row>
    <row r="357" spans="1:13" x14ac:dyDescent="0.25">
      <c r="A357" s="28">
        <v>316</v>
      </c>
      <c r="B357" s="4" t="s">
        <v>233</v>
      </c>
      <c r="C357" s="4">
        <v>2010</v>
      </c>
      <c r="D357" s="4">
        <v>11136081</v>
      </c>
      <c r="E357" s="4" t="s">
        <v>32</v>
      </c>
      <c r="F357" s="4" t="s">
        <v>32</v>
      </c>
      <c r="G357" s="4" t="s">
        <v>67</v>
      </c>
      <c r="H357" s="44">
        <v>7</v>
      </c>
      <c r="I357" s="45">
        <v>210</v>
      </c>
      <c r="J357" s="45">
        <v>105</v>
      </c>
      <c r="K357" s="45">
        <v>210</v>
      </c>
      <c r="L357" s="44">
        <v>10</v>
      </c>
      <c r="M357" s="4"/>
    </row>
    <row r="358" spans="1:13" x14ac:dyDescent="0.25">
      <c r="A358" s="28">
        <v>317</v>
      </c>
      <c r="B358" s="4" t="s">
        <v>214</v>
      </c>
      <c r="C358" s="4">
        <v>2010</v>
      </c>
      <c r="D358" s="4">
        <v>11136082</v>
      </c>
      <c r="E358" s="4" t="s">
        <v>32</v>
      </c>
      <c r="F358" s="4" t="s">
        <v>32</v>
      </c>
      <c r="G358" s="4" t="s">
        <v>36</v>
      </c>
      <c r="H358" s="44">
        <v>5</v>
      </c>
      <c r="I358" s="45">
        <v>100</v>
      </c>
      <c r="J358" s="45">
        <v>50</v>
      </c>
      <c r="K358" s="45">
        <v>100</v>
      </c>
      <c r="L358" s="44">
        <v>10</v>
      </c>
      <c r="M358" s="4"/>
    </row>
    <row r="359" spans="1:13" x14ac:dyDescent="0.25">
      <c r="A359" s="28">
        <v>318</v>
      </c>
      <c r="B359" s="4" t="s">
        <v>214</v>
      </c>
      <c r="C359" s="4">
        <v>2010</v>
      </c>
      <c r="D359" s="4">
        <v>11136083</v>
      </c>
      <c r="E359" s="4" t="s">
        <v>32</v>
      </c>
      <c r="F359" s="4" t="s">
        <v>32</v>
      </c>
      <c r="G359" s="4" t="s">
        <v>36</v>
      </c>
      <c r="H359" s="44">
        <v>8</v>
      </c>
      <c r="I359" s="45">
        <v>200</v>
      </c>
      <c r="J359" s="45">
        <v>100</v>
      </c>
      <c r="K359" s="45">
        <v>200</v>
      </c>
      <c r="L359" s="44">
        <v>10</v>
      </c>
      <c r="M359" s="4"/>
    </row>
    <row r="360" spans="1:13" x14ac:dyDescent="0.25">
      <c r="A360" s="28">
        <v>319</v>
      </c>
      <c r="B360" s="4" t="s">
        <v>202</v>
      </c>
      <c r="C360" s="4">
        <v>2010</v>
      </c>
      <c r="D360" s="4">
        <v>11136084</v>
      </c>
      <c r="E360" s="4" t="s">
        <v>32</v>
      </c>
      <c r="F360" s="4" t="s">
        <v>32</v>
      </c>
      <c r="G360" s="4" t="s">
        <v>36</v>
      </c>
      <c r="H360" s="46">
        <v>7.5</v>
      </c>
      <c r="I360" s="45">
        <v>2025</v>
      </c>
      <c r="J360" s="45">
        <v>1013</v>
      </c>
      <c r="K360" s="45">
        <v>2025</v>
      </c>
      <c r="L360" s="44">
        <v>10</v>
      </c>
      <c r="M360" s="4"/>
    </row>
    <row r="361" spans="1:13" x14ac:dyDescent="0.25">
      <c r="A361" s="28">
        <v>320</v>
      </c>
      <c r="B361" s="4" t="s">
        <v>214</v>
      </c>
      <c r="C361" s="4">
        <v>2010</v>
      </c>
      <c r="D361" s="4">
        <v>11136085</v>
      </c>
      <c r="E361" s="4" t="s">
        <v>32</v>
      </c>
      <c r="F361" s="4" t="s">
        <v>32</v>
      </c>
      <c r="G361" s="4" t="s">
        <v>36</v>
      </c>
      <c r="H361" s="44">
        <v>11</v>
      </c>
      <c r="I361" s="45">
        <v>253</v>
      </c>
      <c r="J361" s="45">
        <v>127</v>
      </c>
      <c r="K361" s="45">
        <v>253</v>
      </c>
      <c r="L361" s="44">
        <v>10</v>
      </c>
      <c r="M361" s="4"/>
    </row>
    <row r="362" spans="1:13" x14ac:dyDescent="0.25">
      <c r="A362" s="28">
        <v>321</v>
      </c>
      <c r="B362" s="4" t="s">
        <v>234</v>
      </c>
      <c r="C362" s="4">
        <v>2010</v>
      </c>
      <c r="D362" s="4" t="s">
        <v>235</v>
      </c>
      <c r="E362" s="4" t="s">
        <v>32</v>
      </c>
      <c r="F362" s="4" t="s">
        <v>32</v>
      </c>
      <c r="G362" s="4" t="s">
        <v>67</v>
      </c>
      <c r="H362" s="44">
        <v>2</v>
      </c>
      <c r="I362" s="45">
        <v>626</v>
      </c>
      <c r="J362" s="45">
        <v>313</v>
      </c>
      <c r="K362" s="45">
        <v>626</v>
      </c>
      <c r="L362" s="44">
        <v>10</v>
      </c>
      <c r="M362" s="4"/>
    </row>
    <row r="363" spans="1:13" x14ac:dyDescent="0.25">
      <c r="A363" s="28">
        <v>322</v>
      </c>
      <c r="B363" s="4" t="s">
        <v>236</v>
      </c>
      <c r="C363" s="4">
        <v>2010</v>
      </c>
      <c r="D363" s="4">
        <v>11137101</v>
      </c>
      <c r="E363" s="4" t="s">
        <v>32</v>
      </c>
      <c r="F363" s="4" t="s">
        <v>32</v>
      </c>
      <c r="G363" s="4" t="s">
        <v>67</v>
      </c>
      <c r="H363" s="44">
        <v>1</v>
      </c>
      <c r="I363" s="45">
        <v>140</v>
      </c>
      <c r="J363" s="45">
        <v>70</v>
      </c>
      <c r="K363" s="45">
        <v>140</v>
      </c>
      <c r="L363" s="44">
        <v>10</v>
      </c>
      <c r="M363" s="4"/>
    </row>
    <row r="364" spans="1:13" x14ac:dyDescent="0.25">
      <c r="A364" s="28">
        <v>323</v>
      </c>
      <c r="B364" s="4" t="s">
        <v>237</v>
      </c>
      <c r="C364" s="4">
        <v>2011</v>
      </c>
      <c r="D364" s="4">
        <v>11136090</v>
      </c>
      <c r="E364" s="4" t="s">
        <v>32</v>
      </c>
      <c r="F364" s="4" t="s">
        <v>32</v>
      </c>
      <c r="G364" s="4" t="s">
        <v>67</v>
      </c>
      <c r="H364" s="44">
        <v>3</v>
      </c>
      <c r="I364" s="45">
        <v>360</v>
      </c>
      <c r="J364" s="45">
        <v>180</v>
      </c>
      <c r="K364" s="45">
        <v>360</v>
      </c>
      <c r="L364" s="44">
        <v>10</v>
      </c>
      <c r="M364" s="4"/>
    </row>
    <row r="365" spans="1:13" x14ac:dyDescent="0.25">
      <c r="A365" s="28">
        <v>324</v>
      </c>
      <c r="B365" s="4" t="s">
        <v>238</v>
      </c>
      <c r="C365" s="4">
        <v>2011</v>
      </c>
      <c r="D365" s="4">
        <v>11137105</v>
      </c>
      <c r="E365" s="4" t="s">
        <v>32</v>
      </c>
      <c r="F365" s="4" t="s">
        <v>32</v>
      </c>
      <c r="G365" s="4" t="s">
        <v>67</v>
      </c>
      <c r="H365" s="44">
        <v>1</v>
      </c>
      <c r="I365" s="45">
        <v>632</v>
      </c>
      <c r="J365" s="45">
        <v>316</v>
      </c>
      <c r="K365" s="45">
        <v>632</v>
      </c>
      <c r="L365" s="44">
        <v>10</v>
      </c>
      <c r="M365" s="4"/>
    </row>
    <row r="366" spans="1:13" x14ac:dyDescent="0.25">
      <c r="A366" s="28">
        <v>325</v>
      </c>
      <c r="B366" s="4" t="s">
        <v>239</v>
      </c>
      <c r="C366" s="4">
        <v>2011</v>
      </c>
      <c r="D366" s="4">
        <v>11136093</v>
      </c>
      <c r="E366" s="4" t="s">
        <v>32</v>
      </c>
      <c r="F366" s="4" t="s">
        <v>32</v>
      </c>
      <c r="G366" s="4" t="s">
        <v>67</v>
      </c>
      <c r="H366" s="44">
        <v>8</v>
      </c>
      <c r="I366" s="45">
        <v>600</v>
      </c>
      <c r="J366" s="45">
        <v>300</v>
      </c>
      <c r="K366" s="45">
        <v>600</v>
      </c>
      <c r="L366" s="44">
        <v>10</v>
      </c>
      <c r="M366" s="4"/>
    </row>
    <row r="367" spans="1:13" x14ac:dyDescent="0.25">
      <c r="A367" s="28">
        <v>326</v>
      </c>
      <c r="B367" s="4" t="s">
        <v>240</v>
      </c>
      <c r="C367" s="4">
        <v>2011</v>
      </c>
      <c r="D367" s="4">
        <v>11136094</v>
      </c>
      <c r="E367" s="4" t="s">
        <v>32</v>
      </c>
      <c r="F367" s="4" t="s">
        <v>32</v>
      </c>
      <c r="G367" s="4" t="s">
        <v>67</v>
      </c>
      <c r="H367" s="44">
        <v>15</v>
      </c>
      <c r="I367" s="45">
        <v>1125</v>
      </c>
      <c r="J367" s="45">
        <v>563</v>
      </c>
      <c r="K367" s="45">
        <v>1125</v>
      </c>
      <c r="L367" s="44">
        <v>10</v>
      </c>
      <c r="M367" s="4"/>
    </row>
    <row r="368" spans="1:13" x14ac:dyDescent="0.25">
      <c r="A368" s="28">
        <v>327</v>
      </c>
      <c r="B368" s="4" t="s">
        <v>241</v>
      </c>
      <c r="C368" s="4">
        <v>2011</v>
      </c>
      <c r="D368" s="4">
        <v>11136095</v>
      </c>
      <c r="E368" s="4" t="s">
        <v>32</v>
      </c>
      <c r="F368" s="4" t="s">
        <v>32</v>
      </c>
      <c r="G368" s="4" t="s">
        <v>67</v>
      </c>
      <c r="H368" s="44">
        <v>8</v>
      </c>
      <c r="I368" s="45">
        <v>2500</v>
      </c>
      <c r="J368" s="45">
        <v>1250</v>
      </c>
      <c r="K368" s="45">
        <v>2500</v>
      </c>
      <c r="L368" s="44">
        <v>10</v>
      </c>
      <c r="M368" s="4"/>
    </row>
    <row r="369" spans="1:13" x14ac:dyDescent="0.25">
      <c r="A369" s="28">
        <v>328</v>
      </c>
      <c r="B369" s="4" t="s">
        <v>242</v>
      </c>
      <c r="C369" s="4">
        <v>2011</v>
      </c>
      <c r="D369" s="4">
        <v>11136096</v>
      </c>
      <c r="E369" s="4" t="s">
        <v>32</v>
      </c>
      <c r="F369" s="4" t="s">
        <v>32</v>
      </c>
      <c r="G369" s="4" t="s">
        <v>67</v>
      </c>
      <c r="H369" s="44">
        <v>1</v>
      </c>
      <c r="I369" s="45">
        <v>783</v>
      </c>
      <c r="J369" s="45">
        <v>392</v>
      </c>
      <c r="K369" s="45">
        <v>783</v>
      </c>
      <c r="L369" s="44">
        <v>10</v>
      </c>
      <c r="M369" s="4"/>
    </row>
    <row r="370" spans="1:13" x14ac:dyDescent="0.25">
      <c r="A370" s="28">
        <v>329</v>
      </c>
      <c r="B370" s="4" t="s">
        <v>243</v>
      </c>
      <c r="C370" s="4">
        <v>2011</v>
      </c>
      <c r="D370" s="4">
        <v>11136097</v>
      </c>
      <c r="E370" s="4" t="s">
        <v>32</v>
      </c>
      <c r="F370" s="4" t="s">
        <v>32</v>
      </c>
      <c r="G370" s="4" t="s">
        <v>67</v>
      </c>
      <c r="H370" s="44">
        <v>1</v>
      </c>
      <c r="I370" s="45">
        <v>467</v>
      </c>
      <c r="J370" s="45">
        <v>234</v>
      </c>
      <c r="K370" s="45">
        <v>467</v>
      </c>
      <c r="L370" s="44">
        <v>10</v>
      </c>
      <c r="M370" s="4"/>
    </row>
    <row r="371" spans="1:13" x14ac:dyDescent="0.25">
      <c r="A371" s="28">
        <v>330</v>
      </c>
      <c r="B371" s="4" t="s">
        <v>244</v>
      </c>
      <c r="C371" s="4">
        <v>2011</v>
      </c>
      <c r="D371" s="4">
        <v>11136098</v>
      </c>
      <c r="E371" s="4" t="s">
        <v>32</v>
      </c>
      <c r="F371" s="4" t="s">
        <v>32</v>
      </c>
      <c r="G371" s="4" t="s">
        <v>67</v>
      </c>
      <c r="H371" s="44">
        <v>1</v>
      </c>
      <c r="I371" s="45">
        <v>87</v>
      </c>
      <c r="J371" s="45">
        <v>43.5</v>
      </c>
      <c r="K371" s="45">
        <v>87</v>
      </c>
      <c r="L371" s="44">
        <v>10</v>
      </c>
      <c r="M371" s="4"/>
    </row>
    <row r="372" spans="1:13" x14ac:dyDescent="0.25">
      <c r="A372" s="28">
        <v>331</v>
      </c>
      <c r="B372" s="4" t="s">
        <v>214</v>
      </c>
      <c r="C372" s="4">
        <v>2011</v>
      </c>
      <c r="D372" s="4">
        <v>11136099</v>
      </c>
      <c r="E372" s="4" t="s">
        <v>32</v>
      </c>
      <c r="F372" s="4" t="s">
        <v>32</v>
      </c>
      <c r="G372" s="4" t="s">
        <v>36</v>
      </c>
      <c r="H372" s="44">
        <v>14</v>
      </c>
      <c r="I372" s="45">
        <v>910</v>
      </c>
      <c r="J372" s="45">
        <v>455</v>
      </c>
      <c r="K372" s="45">
        <v>910</v>
      </c>
      <c r="L372" s="44">
        <v>10</v>
      </c>
      <c r="M372" s="4"/>
    </row>
    <row r="373" spans="1:13" x14ac:dyDescent="0.25">
      <c r="A373" s="28">
        <v>332</v>
      </c>
      <c r="B373" s="4" t="s">
        <v>214</v>
      </c>
      <c r="C373" s="4">
        <v>2011</v>
      </c>
      <c r="D373" s="4">
        <v>11136100</v>
      </c>
      <c r="E373" s="4" t="s">
        <v>32</v>
      </c>
      <c r="F373" s="4" t="s">
        <v>32</v>
      </c>
      <c r="G373" s="4" t="s">
        <v>36</v>
      </c>
      <c r="H373" s="44">
        <v>8</v>
      </c>
      <c r="I373" s="45">
        <v>296</v>
      </c>
      <c r="J373" s="45">
        <v>148</v>
      </c>
      <c r="K373" s="45">
        <v>296</v>
      </c>
      <c r="L373" s="44">
        <v>10</v>
      </c>
      <c r="M373" s="4"/>
    </row>
    <row r="374" spans="1:13" x14ac:dyDescent="0.25">
      <c r="A374" s="28">
        <v>333</v>
      </c>
      <c r="B374" s="4" t="s">
        <v>214</v>
      </c>
      <c r="C374" s="4">
        <v>2011</v>
      </c>
      <c r="D374" s="4">
        <v>11136101</v>
      </c>
      <c r="E374" s="4" t="s">
        <v>32</v>
      </c>
      <c r="F374" s="4" t="s">
        <v>32</v>
      </c>
      <c r="G374" s="4" t="s">
        <v>36</v>
      </c>
      <c r="H374" s="44">
        <v>8</v>
      </c>
      <c r="I374" s="45">
        <v>160</v>
      </c>
      <c r="J374" s="45">
        <v>80</v>
      </c>
      <c r="K374" s="45">
        <v>160</v>
      </c>
      <c r="L374" s="44">
        <v>10</v>
      </c>
      <c r="M374" s="4"/>
    </row>
    <row r="375" spans="1:13" x14ac:dyDescent="0.25">
      <c r="A375" s="28">
        <v>334</v>
      </c>
      <c r="B375" s="4" t="s">
        <v>245</v>
      </c>
      <c r="C375" s="4">
        <v>2011</v>
      </c>
      <c r="D375" s="4">
        <v>11136102</v>
      </c>
      <c r="E375" s="4" t="s">
        <v>32</v>
      </c>
      <c r="F375" s="4" t="s">
        <v>32</v>
      </c>
      <c r="G375" s="4" t="s">
        <v>67</v>
      </c>
      <c r="H375" s="44">
        <v>1</v>
      </c>
      <c r="I375" s="45">
        <v>900</v>
      </c>
      <c r="J375" s="45">
        <v>450</v>
      </c>
      <c r="K375" s="45">
        <v>900</v>
      </c>
      <c r="L375" s="44">
        <v>10</v>
      </c>
      <c r="M375" s="4"/>
    </row>
    <row r="376" spans="1:13" x14ac:dyDescent="0.25">
      <c r="A376" s="28">
        <v>335</v>
      </c>
      <c r="B376" s="4" t="s">
        <v>246</v>
      </c>
      <c r="C376" s="4">
        <v>2011</v>
      </c>
      <c r="D376" s="4">
        <v>11136103</v>
      </c>
      <c r="E376" s="4" t="s">
        <v>32</v>
      </c>
      <c r="F376" s="4" t="s">
        <v>32</v>
      </c>
      <c r="G376" s="4" t="s">
        <v>67</v>
      </c>
      <c r="H376" s="44">
        <v>1</v>
      </c>
      <c r="I376" s="45">
        <v>150</v>
      </c>
      <c r="J376" s="45">
        <v>75</v>
      </c>
      <c r="K376" s="45">
        <v>150</v>
      </c>
      <c r="L376" s="44">
        <v>10</v>
      </c>
      <c r="M376" s="4"/>
    </row>
    <row r="377" spans="1:13" x14ac:dyDescent="0.25">
      <c r="A377" s="28">
        <v>336</v>
      </c>
      <c r="B377" s="4" t="s">
        <v>247</v>
      </c>
      <c r="C377" s="4">
        <v>2011</v>
      </c>
      <c r="D377" s="4">
        <v>11136104</v>
      </c>
      <c r="E377" s="4" t="s">
        <v>32</v>
      </c>
      <c r="F377" s="4" t="s">
        <v>32</v>
      </c>
      <c r="G377" s="4" t="s">
        <v>67</v>
      </c>
      <c r="H377" s="44">
        <v>1</v>
      </c>
      <c r="I377" s="45">
        <v>200</v>
      </c>
      <c r="J377" s="45">
        <v>100</v>
      </c>
      <c r="K377" s="45">
        <v>200</v>
      </c>
      <c r="L377" s="44">
        <v>10</v>
      </c>
      <c r="M377" s="4"/>
    </row>
    <row r="378" spans="1:13" x14ac:dyDescent="0.25">
      <c r="A378" s="28">
        <v>337</v>
      </c>
      <c r="B378" s="4" t="s">
        <v>248</v>
      </c>
      <c r="C378" s="4">
        <v>2012</v>
      </c>
      <c r="D378" s="4">
        <v>11134020</v>
      </c>
      <c r="E378" s="4" t="s">
        <v>32</v>
      </c>
      <c r="F378" s="4" t="s">
        <v>32</v>
      </c>
      <c r="G378" s="4" t="s">
        <v>67</v>
      </c>
      <c r="H378" s="44">
        <v>1</v>
      </c>
      <c r="I378" s="45">
        <v>155</v>
      </c>
      <c r="J378" s="45">
        <v>78</v>
      </c>
      <c r="K378" s="45">
        <v>155</v>
      </c>
      <c r="L378" s="44">
        <v>10</v>
      </c>
      <c r="M378" s="4"/>
    </row>
    <row r="379" spans="1:13" x14ac:dyDescent="0.25">
      <c r="A379" s="28">
        <v>338</v>
      </c>
      <c r="B379" s="4" t="s">
        <v>214</v>
      </c>
      <c r="C379" s="4">
        <v>2012</v>
      </c>
      <c r="D379" s="4">
        <v>11136106</v>
      </c>
      <c r="E379" s="4" t="s">
        <v>32</v>
      </c>
      <c r="F379" s="4" t="s">
        <v>32</v>
      </c>
      <c r="G379" s="4" t="s">
        <v>67</v>
      </c>
      <c r="H379" s="44">
        <v>1</v>
      </c>
      <c r="I379" s="45">
        <v>240</v>
      </c>
      <c r="J379" s="45">
        <v>120</v>
      </c>
      <c r="K379" s="45">
        <v>240</v>
      </c>
      <c r="L379" s="44">
        <v>10</v>
      </c>
      <c r="M379" s="4"/>
    </row>
    <row r="380" spans="1:13" x14ac:dyDescent="0.25">
      <c r="A380" s="28">
        <v>339</v>
      </c>
      <c r="B380" s="4" t="s">
        <v>249</v>
      </c>
      <c r="C380" s="4">
        <v>2012</v>
      </c>
      <c r="D380" s="4">
        <v>11136107</v>
      </c>
      <c r="E380" s="4" t="s">
        <v>32</v>
      </c>
      <c r="F380" s="4" t="s">
        <v>32</v>
      </c>
      <c r="G380" s="4" t="s">
        <v>67</v>
      </c>
      <c r="H380" s="44">
        <v>105</v>
      </c>
      <c r="I380" s="45">
        <v>5250</v>
      </c>
      <c r="J380" s="45">
        <v>2625</v>
      </c>
      <c r="K380" s="45">
        <v>5250</v>
      </c>
      <c r="L380" s="44">
        <v>10</v>
      </c>
      <c r="M380" s="4"/>
    </row>
    <row r="381" spans="1:13" x14ac:dyDescent="0.25">
      <c r="A381" s="28">
        <v>340</v>
      </c>
      <c r="B381" s="4" t="s">
        <v>250</v>
      </c>
      <c r="C381" s="4">
        <v>1983</v>
      </c>
      <c r="D381" s="4">
        <v>11136108</v>
      </c>
      <c r="E381" s="4" t="s">
        <v>32</v>
      </c>
      <c r="F381" s="4" t="s">
        <v>32</v>
      </c>
      <c r="G381" s="4" t="s">
        <v>67</v>
      </c>
      <c r="H381" s="44">
        <v>1</v>
      </c>
      <c r="I381" s="45">
        <v>25</v>
      </c>
      <c r="J381" s="45">
        <v>12</v>
      </c>
      <c r="K381" s="45">
        <v>25</v>
      </c>
      <c r="L381" s="44">
        <v>10</v>
      </c>
      <c r="M381" s="4"/>
    </row>
    <row r="382" spans="1:13" x14ac:dyDescent="0.25">
      <c r="A382" s="28">
        <v>341</v>
      </c>
      <c r="B382" s="4" t="s">
        <v>251</v>
      </c>
      <c r="C382" s="4">
        <v>1983</v>
      </c>
      <c r="D382" s="4">
        <v>11136109</v>
      </c>
      <c r="E382" s="4" t="s">
        <v>32</v>
      </c>
      <c r="F382" s="4" t="s">
        <v>32</v>
      </c>
      <c r="G382" s="4" t="s">
        <v>67</v>
      </c>
      <c r="H382" s="44">
        <v>21</v>
      </c>
      <c r="I382" s="45">
        <v>420</v>
      </c>
      <c r="J382" s="45">
        <v>210</v>
      </c>
      <c r="K382" s="45">
        <v>420</v>
      </c>
      <c r="L382" s="44">
        <v>10</v>
      </c>
      <c r="M382" s="4"/>
    </row>
    <row r="383" spans="1:13" x14ac:dyDescent="0.25">
      <c r="A383" s="28">
        <v>342</v>
      </c>
      <c r="B383" s="4" t="s">
        <v>221</v>
      </c>
      <c r="C383" s="4">
        <v>1983</v>
      </c>
      <c r="D383" s="4">
        <v>11136110</v>
      </c>
      <c r="E383" s="4" t="s">
        <v>32</v>
      </c>
      <c r="F383" s="4" t="s">
        <v>32</v>
      </c>
      <c r="G383" s="4" t="s">
        <v>67</v>
      </c>
      <c r="H383" s="44">
        <v>51</v>
      </c>
      <c r="I383" s="45">
        <v>255</v>
      </c>
      <c r="J383" s="45">
        <v>127.5</v>
      </c>
      <c r="K383" s="45">
        <v>255</v>
      </c>
      <c r="L383" s="44">
        <v>10</v>
      </c>
      <c r="M383" s="4"/>
    </row>
    <row r="384" spans="1:13" x14ac:dyDescent="0.25">
      <c r="A384" s="28">
        <v>343</v>
      </c>
      <c r="B384" s="4" t="s">
        <v>252</v>
      </c>
      <c r="C384" s="4">
        <v>1983</v>
      </c>
      <c r="D384" s="4">
        <v>11136111</v>
      </c>
      <c r="E384" s="4" t="s">
        <v>32</v>
      </c>
      <c r="F384" s="4" t="s">
        <v>32</v>
      </c>
      <c r="G384" s="4" t="s">
        <v>67</v>
      </c>
      <c r="H384" s="44">
        <v>10</v>
      </c>
      <c r="I384" s="45">
        <v>300</v>
      </c>
      <c r="J384" s="45">
        <v>150</v>
      </c>
      <c r="K384" s="45">
        <v>300</v>
      </c>
      <c r="L384" s="44">
        <v>10</v>
      </c>
      <c r="M384" s="4"/>
    </row>
    <row r="385" spans="1:13" x14ac:dyDescent="0.25">
      <c r="A385" s="28">
        <v>344</v>
      </c>
      <c r="B385" s="4" t="s">
        <v>253</v>
      </c>
      <c r="C385" s="4">
        <v>1983</v>
      </c>
      <c r="D385" s="4">
        <v>11136113</v>
      </c>
      <c r="E385" s="4" t="s">
        <v>32</v>
      </c>
      <c r="F385" s="4" t="s">
        <v>32</v>
      </c>
      <c r="G385" s="4" t="s">
        <v>67</v>
      </c>
      <c r="H385" s="44">
        <v>11</v>
      </c>
      <c r="I385" s="45">
        <v>220</v>
      </c>
      <c r="J385" s="45">
        <v>110</v>
      </c>
      <c r="K385" s="45">
        <v>220</v>
      </c>
      <c r="L385" s="44">
        <v>10</v>
      </c>
      <c r="M385" s="4"/>
    </row>
    <row r="386" spans="1:13" x14ac:dyDescent="0.25">
      <c r="A386" s="28">
        <v>345</v>
      </c>
      <c r="B386" s="4" t="s">
        <v>254</v>
      </c>
      <c r="C386" s="4">
        <v>1983</v>
      </c>
      <c r="D386" s="4">
        <v>11136114</v>
      </c>
      <c r="E386" s="4" t="s">
        <v>32</v>
      </c>
      <c r="F386" s="4" t="s">
        <v>32</v>
      </c>
      <c r="G386" s="4" t="s">
        <v>67</v>
      </c>
      <c r="H386" s="44">
        <v>4</v>
      </c>
      <c r="I386" s="45">
        <v>184</v>
      </c>
      <c r="J386" s="45">
        <v>92</v>
      </c>
      <c r="K386" s="45">
        <v>184</v>
      </c>
      <c r="L386" s="44">
        <v>10</v>
      </c>
      <c r="M386" s="4"/>
    </row>
    <row r="387" spans="1:13" x14ac:dyDescent="0.25">
      <c r="A387" s="28">
        <v>346</v>
      </c>
      <c r="B387" s="4" t="s">
        <v>255</v>
      </c>
      <c r="C387" s="4">
        <v>1983</v>
      </c>
      <c r="D387" s="4">
        <v>11136115</v>
      </c>
      <c r="E387" s="4" t="s">
        <v>32</v>
      </c>
      <c r="F387" s="4" t="s">
        <v>32</v>
      </c>
      <c r="G387" s="4" t="s">
        <v>67</v>
      </c>
      <c r="H387" s="44">
        <v>12</v>
      </c>
      <c r="I387" s="45">
        <v>298</v>
      </c>
      <c r="J387" s="45">
        <v>149</v>
      </c>
      <c r="K387" s="45">
        <v>298</v>
      </c>
      <c r="L387" s="44">
        <v>10</v>
      </c>
      <c r="M387" s="4"/>
    </row>
    <row r="388" spans="1:13" x14ac:dyDescent="0.25">
      <c r="A388" s="28">
        <v>347</v>
      </c>
      <c r="B388" s="4" t="s">
        <v>256</v>
      </c>
      <c r="C388" s="4">
        <v>1983</v>
      </c>
      <c r="D388" s="4">
        <v>11136116</v>
      </c>
      <c r="E388" s="4" t="s">
        <v>32</v>
      </c>
      <c r="F388" s="4" t="s">
        <v>32</v>
      </c>
      <c r="G388" s="4" t="s">
        <v>67</v>
      </c>
      <c r="H388" s="44">
        <v>18</v>
      </c>
      <c r="I388" s="45">
        <v>180</v>
      </c>
      <c r="J388" s="45">
        <v>90</v>
      </c>
      <c r="K388" s="45">
        <v>180</v>
      </c>
      <c r="L388" s="44">
        <v>10</v>
      </c>
      <c r="M388" s="4"/>
    </row>
    <row r="389" spans="1:13" x14ac:dyDescent="0.25">
      <c r="A389" s="28">
        <v>348</v>
      </c>
      <c r="B389" s="4" t="s">
        <v>257</v>
      </c>
      <c r="C389" s="4">
        <v>1983</v>
      </c>
      <c r="D389" s="4">
        <v>11136117</v>
      </c>
      <c r="E389" s="4" t="s">
        <v>32</v>
      </c>
      <c r="F389" s="4" t="s">
        <v>32</v>
      </c>
      <c r="G389" s="4" t="s">
        <v>67</v>
      </c>
      <c r="H389" s="44">
        <v>26</v>
      </c>
      <c r="I389" s="45">
        <v>520</v>
      </c>
      <c r="J389" s="45">
        <v>260</v>
      </c>
      <c r="K389" s="45">
        <v>520</v>
      </c>
      <c r="L389" s="44">
        <v>10</v>
      </c>
      <c r="M389" s="4"/>
    </row>
    <row r="390" spans="1:13" x14ac:dyDescent="0.25">
      <c r="A390" s="28">
        <v>349</v>
      </c>
      <c r="B390" s="4" t="s">
        <v>245</v>
      </c>
      <c r="C390" s="4">
        <v>1983</v>
      </c>
      <c r="D390" s="4">
        <v>11136118</v>
      </c>
      <c r="E390" s="4" t="s">
        <v>32</v>
      </c>
      <c r="F390" s="4" t="s">
        <v>32</v>
      </c>
      <c r="G390" s="4" t="s">
        <v>67</v>
      </c>
      <c r="H390" s="44">
        <v>5</v>
      </c>
      <c r="I390" s="45">
        <v>75</v>
      </c>
      <c r="J390" s="45">
        <v>37</v>
      </c>
      <c r="K390" s="45">
        <v>75</v>
      </c>
      <c r="L390" s="44">
        <v>10</v>
      </c>
      <c r="M390" s="4"/>
    </row>
    <row r="391" spans="1:13" x14ac:dyDescent="0.25">
      <c r="A391" s="28">
        <v>350</v>
      </c>
      <c r="B391" s="4" t="s">
        <v>258</v>
      </c>
      <c r="C391" s="4">
        <v>1983</v>
      </c>
      <c r="D391" s="4">
        <v>11136119</v>
      </c>
      <c r="E391" s="4" t="s">
        <v>32</v>
      </c>
      <c r="F391" s="4" t="s">
        <v>32</v>
      </c>
      <c r="G391" s="4" t="s">
        <v>67</v>
      </c>
      <c r="H391" s="44">
        <v>4</v>
      </c>
      <c r="I391" s="45">
        <v>80</v>
      </c>
      <c r="J391" s="45">
        <v>40</v>
      </c>
      <c r="K391" s="45">
        <v>80</v>
      </c>
      <c r="L391" s="44">
        <v>10</v>
      </c>
      <c r="M391" s="4"/>
    </row>
    <row r="392" spans="1:13" x14ac:dyDescent="0.25">
      <c r="A392" s="28">
        <v>351</v>
      </c>
      <c r="B392" s="4" t="s">
        <v>204</v>
      </c>
      <c r="C392" s="4">
        <v>1983</v>
      </c>
      <c r="D392" s="4">
        <v>11136120</v>
      </c>
      <c r="E392" s="4" t="s">
        <v>32</v>
      </c>
      <c r="F392" s="4" t="s">
        <v>32</v>
      </c>
      <c r="G392" s="4" t="s">
        <v>67</v>
      </c>
      <c r="H392" s="44">
        <v>27</v>
      </c>
      <c r="I392" s="45">
        <v>549.64</v>
      </c>
      <c r="J392" s="45">
        <v>274.82</v>
      </c>
      <c r="K392" s="45">
        <v>549.64</v>
      </c>
      <c r="L392" s="44">
        <v>10</v>
      </c>
      <c r="M392" s="4"/>
    </row>
    <row r="393" spans="1:13" x14ac:dyDescent="0.25">
      <c r="A393" s="28">
        <v>352</v>
      </c>
      <c r="B393" s="4" t="s">
        <v>259</v>
      </c>
      <c r="C393" s="4">
        <v>1983</v>
      </c>
      <c r="D393" s="4">
        <v>11136121</v>
      </c>
      <c r="E393" s="4" t="s">
        <v>32</v>
      </c>
      <c r="F393" s="4" t="s">
        <v>32</v>
      </c>
      <c r="G393" s="4" t="s">
        <v>67</v>
      </c>
      <c r="H393" s="44">
        <v>7</v>
      </c>
      <c r="I393" s="45">
        <v>35</v>
      </c>
      <c r="J393" s="45">
        <v>18</v>
      </c>
      <c r="K393" s="45">
        <v>35</v>
      </c>
      <c r="L393" s="44">
        <v>10</v>
      </c>
      <c r="M393" s="4"/>
    </row>
    <row r="394" spans="1:13" x14ac:dyDescent="0.25">
      <c r="A394" s="28">
        <v>353</v>
      </c>
      <c r="B394" s="4" t="s">
        <v>260</v>
      </c>
      <c r="C394" s="4">
        <v>1983</v>
      </c>
      <c r="D394" s="4">
        <v>11137107</v>
      </c>
      <c r="E394" s="4" t="s">
        <v>32</v>
      </c>
      <c r="F394" s="4" t="s">
        <v>32</v>
      </c>
      <c r="G394" s="4" t="s">
        <v>67</v>
      </c>
      <c r="H394" s="44">
        <v>1</v>
      </c>
      <c r="I394" s="45">
        <v>100</v>
      </c>
      <c r="J394" s="45">
        <v>50</v>
      </c>
      <c r="K394" s="45">
        <v>100</v>
      </c>
      <c r="L394" s="44">
        <v>10</v>
      </c>
      <c r="M394" s="4"/>
    </row>
    <row r="395" spans="1:13" x14ac:dyDescent="0.25">
      <c r="A395" s="28">
        <v>354</v>
      </c>
      <c r="B395" s="4" t="s">
        <v>261</v>
      </c>
      <c r="C395" s="4">
        <v>2004</v>
      </c>
      <c r="D395" s="4">
        <v>11137109</v>
      </c>
      <c r="E395" s="4" t="s">
        <v>32</v>
      </c>
      <c r="F395" s="4" t="s">
        <v>32</v>
      </c>
      <c r="G395" s="4" t="s">
        <v>67</v>
      </c>
      <c r="H395" s="44">
        <v>1</v>
      </c>
      <c r="I395" s="45">
        <v>280</v>
      </c>
      <c r="J395" s="45">
        <v>140</v>
      </c>
      <c r="K395" s="45">
        <v>280</v>
      </c>
      <c r="L395" s="44">
        <v>10</v>
      </c>
      <c r="M395" s="4"/>
    </row>
    <row r="396" spans="1:13" ht="23.25" customHeight="1" x14ac:dyDescent="0.25">
      <c r="A396" s="28">
        <v>355</v>
      </c>
      <c r="B396" s="4" t="s">
        <v>262</v>
      </c>
      <c r="C396" s="4">
        <v>2005</v>
      </c>
      <c r="D396" s="4">
        <v>11137108</v>
      </c>
      <c r="E396" s="4" t="s">
        <v>32</v>
      </c>
      <c r="F396" s="4" t="s">
        <v>32</v>
      </c>
      <c r="G396" s="4" t="s">
        <v>67</v>
      </c>
      <c r="H396" s="44">
        <v>1</v>
      </c>
      <c r="I396" s="45">
        <v>220</v>
      </c>
      <c r="J396" s="45">
        <v>110</v>
      </c>
      <c r="K396" s="45">
        <v>220</v>
      </c>
      <c r="L396" s="44">
        <v>10</v>
      </c>
      <c r="M396" s="4"/>
    </row>
    <row r="397" spans="1:13" x14ac:dyDescent="0.25">
      <c r="A397" s="28">
        <v>356</v>
      </c>
      <c r="B397" s="4" t="s">
        <v>263</v>
      </c>
      <c r="C397" s="4">
        <v>1985</v>
      </c>
      <c r="D397" s="4">
        <v>11136123</v>
      </c>
      <c r="E397" s="4" t="s">
        <v>32</v>
      </c>
      <c r="F397" s="4" t="s">
        <v>32</v>
      </c>
      <c r="G397" s="4" t="s">
        <v>67</v>
      </c>
      <c r="H397" s="44">
        <v>1</v>
      </c>
      <c r="I397" s="45">
        <v>200</v>
      </c>
      <c r="J397" s="45">
        <v>100</v>
      </c>
      <c r="K397" s="45">
        <v>200</v>
      </c>
      <c r="L397" s="44">
        <v>10</v>
      </c>
      <c r="M397" s="4"/>
    </row>
    <row r="398" spans="1:13" x14ac:dyDescent="0.25">
      <c r="A398" s="28">
        <v>357</v>
      </c>
      <c r="B398" s="4" t="s">
        <v>264</v>
      </c>
      <c r="C398" s="4">
        <v>2010</v>
      </c>
      <c r="D398" s="4">
        <v>11136124</v>
      </c>
      <c r="E398" s="4" t="s">
        <v>32</v>
      </c>
      <c r="F398" s="4" t="s">
        <v>32</v>
      </c>
      <c r="G398" s="4" t="s">
        <v>67</v>
      </c>
      <c r="H398" s="44">
        <v>1</v>
      </c>
      <c r="I398" s="45">
        <v>260</v>
      </c>
      <c r="J398" s="45">
        <v>130</v>
      </c>
      <c r="K398" s="45">
        <v>260</v>
      </c>
      <c r="L398" s="44">
        <v>10</v>
      </c>
      <c r="M398" s="4"/>
    </row>
    <row r="399" spans="1:13" x14ac:dyDescent="0.25">
      <c r="A399" s="28">
        <v>358</v>
      </c>
      <c r="B399" s="4" t="s">
        <v>265</v>
      </c>
      <c r="C399" s="4">
        <v>2012</v>
      </c>
      <c r="D399" s="4">
        <v>11137112</v>
      </c>
      <c r="E399" s="4" t="s">
        <v>32</v>
      </c>
      <c r="F399" s="4" t="s">
        <v>32</v>
      </c>
      <c r="G399" s="4" t="s">
        <v>67</v>
      </c>
      <c r="H399" s="44">
        <v>1</v>
      </c>
      <c r="I399" s="45">
        <v>700</v>
      </c>
      <c r="J399" s="45">
        <v>350</v>
      </c>
      <c r="K399" s="45">
        <v>700</v>
      </c>
      <c r="L399" s="44">
        <v>10</v>
      </c>
      <c r="M399" s="4"/>
    </row>
    <row r="400" spans="1:13" x14ac:dyDescent="0.25">
      <c r="A400" s="28">
        <v>359</v>
      </c>
      <c r="B400" s="4" t="s">
        <v>266</v>
      </c>
      <c r="C400" s="4">
        <v>2012</v>
      </c>
      <c r="D400" s="4">
        <v>11137110</v>
      </c>
      <c r="E400" s="4" t="s">
        <v>32</v>
      </c>
      <c r="F400" s="4" t="s">
        <v>32</v>
      </c>
      <c r="G400" s="4" t="s">
        <v>67</v>
      </c>
      <c r="H400" s="44">
        <v>1</v>
      </c>
      <c r="I400" s="45">
        <v>285</v>
      </c>
      <c r="J400" s="45">
        <v>143</v>
      </c>
      <c r="K400" s="45">
        <v>285</v>
      </c>
      <c r="L400" s="44">
        <v>10</v>
      </c>
      <c r="M400" s="4"/>
    </row>
    <row r="401" spans="1:13" x14ac:dyDescent="0.25">
      <c r="A401" s="28">
        <v>360</v>
      </c>
      <c r="B401" s="4" t="s">
        <v>267</v>
      </c>
      <c r="C401" s="4">
        <v>2012</v>
      </c>
      <c r="D401" s="4">
        <v>11137111</v>
      </c>
      <c r="E401" s="4" t="s">
        <v>32</v>
      </c>
      <c r="F401" s="4" t="s">
        <v>32</v>
      </c>
      <c r="G401" s="4" t="s">
        <v>67</v>
      </c>
      <c r="H401" s="44">
        <v>1</v>
      </c>
      <c r="I401" s="45">
        <v>160</v>
      </c>
      <c r="J401" s="45">
        <v>80</v>
      </c>
      <c r="K401" s="45">
        <v>160</v>
      </c>
      <c r="L401" s="44">
        <v>10</v>
      </c>
      <c r="M401" s="4"/>
    </row>
    <row r="402" spans="1:13" x14ac:dyDescent="0.25">
      <c r="A402" s="28">
        <v>361</v>
      </c>
      <c r="B402" s="4" t="s">
        <v>268</v>
      </c>
      <c r="C402" s="4">
        <v>2012</v>
      </c>
      <c r="D402" s="4">
        <v>11136125</v>
      </c>
      <c r="E402" s="4" t="s">
        <v>32</v>
      </c>
      <c r="F402" s="4" t="s">
        <v>32</v>
      </c>
      <c r="G402" s="4" t="s">
        <v>67</v>
      </c>
      <c r="H402" s="44">
        <v>1</v>
      </c>
      <c r="I402" s="45">
        <v>250</v>
      </c>
      <c r="J402" s="45">
        <v>125</v>
      </c>
      <c r="K402" s="45">
        <v>250</v>
      </c>
      <c r="L402" s="44">
        <v>10</v>
      </c>
      <c r="M402" s="4"/>
    </row>
    <row r="403" spans="1:13" ht="36" x14ac:dyDescent="0.25">
      <c r="A403" s="28">
        <v>362</v>
      </c>
      <c r="B403" s="4" t="s">
        <v>269</v>
      </c>
      <c r="C403" s="4">
        <v>2012</v>
      </c>
      <c r="D403" s="4">
        <v>11136126</v>
      </c>
      <c r="E403" s="4" t="s">
        <v>32</v>
      </c>
      <c r="F403" s="4" t="s">
        <v>32</v>
      </c>
      <c r="G403" s="44" t="s">
        <v>270</v>
      </c>
      <c r="H403" s="44">
        <v>1</v>
      </c>
      <c r="I403" s="45">
        <v>850</v>
      </c>
      <c r="J403" s="45">
        <v>425</v>
      </c>
      <c r="K403" s="45">
        <v>850</v>
      </c>
      <c r="L403" s="44">
        <v>10</v>
      </c>
      <c r="M403" s="4" t="s">
        <v>299</v>
      </c>
    </row>
    <row r="404" spans="1:13" x14ac:dyDescent="0.25">
      <c r="A404" s="28">
        <v>363</v>
      </c>
      <c r="B404" s="4" t="s">
        <v>271</v>
      </c>
      <c r="C404" s="4">
        <v>2012</v>
      </c>
      <c r="D404" s="4">
        <v>11136127</v>
      </c>
      <c r="E404" s="4" t="s">
        <v>32</v>
      </c>
      <c r="F404" s="4" t="s">
        <v>32</v>
      </c>
      <c r="G404" s="4" t="s">
        <v>67</v>
      </c>
      <c r="H404" s="44">
        <v>1</v>
      </c>
      <c r="I404" s="45">
        <v>600</v>
      </c>
      <c r="J404" s="45">
        <v>300</v>
      </c>
      <c r="K404" s="45">
        <v>600</v>
      </c>
      <c r="L404" s="44">
        <v>10</v>
      </c>
      <c r="M404" s="4"/>
    </row>
    <row r="405" spans="1:13" x14ac:dyDescent="0.25">
      <c r="A405" s="28">
        <v>364</v>
      </c>
      <c r="B405" s="4" t="s">
        <v>272</v>
      </c>
      <c r="C405" s="4">
        <v>2012</v>
      </c>
      <c r="D405" s="4">
        <v>11136128</v>
      </c>
      <c r="E405" s="4" t="s">
        <v>32</v>
      </c>
      <c r="F405" s="4" t="s">
        <v>32</v>
      </c>
      <c r="G405" s="4" t="s">
        <v>67</v>
      </c>
      <c r="H405" s="44">
        <v>1</v>
      </c>
      <c r="I405" s="45">
        <v>600</v>
      </c>
      <c r="J405" s="45">
        <v>300</v>
      </c>
      <c r="K405" s="45">
        <v>600</v>
      </c>
      <c r="L405" s="44">
        <v>10</v>
      </c>
      <c r="M405" s="4"/>
    </row>
    <row r="406" spans="1:13" x14ac:dyDescent="0.25">
      <c r="A406" s="28">
        <v>365</v>
      </c>
      <c r="B406" s="4" t="s">
        <v>241</v>
      </c>
      <c r="C406" s="4">
        <v>2011</v>
      </c>
      <c r="D406" s="4">
        <v>11136105</v>
      </c>
      <c r="E406" s="4" t="s">
        <v>32</v>
      </c>
      <c r="F406" s="4" t="s">
        <v>32</v>
      </c>
      <c r="G406" s="4" t="s">
        <v>67</v>
      </c>
      <c r="H406" s="44">
        <v>1</v>
      </c>
      <c r="I406" s="45">
        <v>400</v>
      </c>
      <c r="J406" s="45">
        <v>200</v>
      </c>
      <c r="K406" s="45">
        <v>400</v>
      </c>
      <c r="L406" s="44">
        <v>10</v>
      </c>
      <c r="M406" s="4"/>
    </row>
    <row r="407" spans="1:13" x14ac:dyDescent="0.25">
      <c r="A407" s="28">
        <v>366</v>
      </c>
      <c r="B407" s="4" t="s">
        <v>273</v>
      </c>
      <c r="C407" s="4">
        <v>2013</v>
      </c>
      <c r="D407" s="4">
        <v>11136134</v>
      </c>
      <c r="E407" s="4" t="s">
        <v>32</v>
      </c>
      <c r="F407" s="4" t="s">
        <v>32</v>
      </c>
      <c r="G407" s="4" t="s">
        <v>67</v>
      </c>
      <c r="H407" s="44">
        <v>4</v>
      </c>
      <c r="I407" s="45">
        <v>1484</v>
      </c>
      <c r="J407" s="45">
        <v>742</v>
      </c>
      <c r="K407" s="45">
        <v>1484</v>
      </c>
      <c r="L407" s="44">
        <v>10</v>
      </c>
      <c r="M407" s="4"/>
    </row>
    <row r="408" spans="1:13" x14ac:dyDescent="0.25">
      <c r="A408" s="28">
        <v>367</v>
      </c>
      <c r="B408" s="4" t="s">
        <v>274</v>
      </c>
      <c r="C408" s="4">
        <v>2013</v>
      </c>
      <c r="D408" s="4">
        <v>11136129</v>
      </c>
      <c r="E408" s="4" t="s">
        <v>32</v>
      </c>
      <c r="F408" s="4" t="s">
        <v>32</v>
      </c>
      <c r="G408" s="4" t="s">
        <v>67</v>
      </c>
      <c r="H408" s="44">
        <v>2</v>
      </c>
      <c r="I408" s="45">
        <v>484</v>
      </c>
      <c r="J408" s="45">
        <v>242</v>
      </c>
      <c r="K408" s="45">
        <v>484</v>
      </c>
      <c r="L408" s="44">
        <v>10</v>
      </c>
      <c r="M408" s="4"/>
    </row>
    <row r="409" spans="1:13" x14ac:dyDescent="0.25">
      <c r="A409" s="28">
        <v>368</v>
      </c>
      <c r="B409" s="4" t="s">
        <v>275</v>
      </c>
      <c r="C409" s="4">
        <v>2013</v>
      </c>
      <c r="D409" s="4">
        <v>11136132</v>
      </c>
      <c r="E409" s="4" t="s">
        <v>32</v>
      </c>
      <c r="F409" s="4" t="s">
        <v>32</v>
      </c>
      <c r="G409" s="4" t="s">
        <v>67</v>
      </c>
      <c r="H409" s="44">
        <v>20</v>
      </c>
      <c r="I409" s="45">
        <v>1500</v>
      </c>
      <c r="J409" s="45">
        <v>750</v>
      </c>
      <c r="K409" s="45">
        <v>1500</v>
      </c>
      <c r="L409" s="44">
        <v>10</v>
      </c>
      <c r="M409" s="4"/>
    </row>
    <row r="410" spans="1:13" x14ac:dyDescent="0.25">
      <c r="A410" s="28">
        <v>369</v>
      </c>
      <c r="B410" s="4" t="s">
        <v>242</v>
      </c>
      <c r="C410" s="4">
        <v>2013</v>
      </c>
      <c r="D410" s="4">
        <v>11136130</v>
      </c>
      <c r="E410" s="4" t="s">
        <v>32</v>
      </c>
      <c r="F410" s="4" t="s">
        <v>32</v>
      </c>
      <c r="G410" s="4" t="s">
        <v>67</v>
      </c>
      <c r="H410" s="44">
        <v>2</v>
      </c>
      <c r="I410" s="45">
        <v>1040</v>
      </c>
      <c r="J410" s="45">
        <v>520</v>
      </c>
      <c r="K410" s="45">
        <v>1040</v>
      </c>
      <c r="L410" s="44">
        <v>10</v>
      </c>
      <c r="M410" s="4"/>
    </row>
    <row r="411" spans="1:13" x14ac:dyDescent="0.25">
      <c r="A411" s="28">
        <v>370</v>
      </c>
      <c r="B411" s="4" t="s">
        <v>222</v>
      </c>
      <c r="C411" s="4">
        <v>2013</v>
      </c>
      <c r="D411" s="4">
        <v>11136131</v>
      </c>
      <c r="E411" s="4" t="s">
        <v>32</v>
      </c>
      <c r="F411" s="4" t="s">
        <v>32</v>
      </c>
      <c r="G411" s="4" t="s">
        <v>67</v>
      </c>
      <c r="H411" s="44">
        <v>1</v>
      </c>
      <c r="I411" s="45">
        <v>492</v>
      </c>
      <c r="J411" s="45">
        <v>246</v>
      </c>
      <c r="K411" s="45">
        <v>492</v>
      </c>
      <c r="L411" s="44">
        <v>10</v>
      </c>
      <c r="M411" s="4"/>
    </row>
    <row r="412" spans="1:13" x14ac:dyDescent="0.25">
      <c r="A412" s="28">
        <v>371</v>
      </c>
      <c r="B412" s="4" t="s">
        <v>245</v>
      </c>
      <c r="C412" s="4">
        <v>2013</v>
      </c>
      <c r="D412" s="4">
        <v>11136133</v>
      </c>
      <c r="E412" s="4" t="s">
        <v>32</v>
      </c>
      <c r="F412" s="4" t="s">
        <v>32</v>
      </c>
      <c r="G412" s="4" t="s">
        <v>67</v>
      </c>
      <c r="H412" s="44">
        <v>1</v>
      </c>
      <c r="I412" s="45">
        <v>750</v>
      </c>
      <c r="J412" s="45">
        <v>375</v>
      </c>
      <c r="K412" s="45">
        <v>750</v>
      </c>
      <c r="L412" s="44">
        <v>10</v>
      </c>
      <c r="M412" s="4"/>
    </row>
    <row r="413" spans="1:13" ht="24" x14ac:dyDescent="0.25">
      <c r="A413" s="28">
        <v>372</v>
      </c>
      <c r="B413" s="4" t="s">
        <v>276</v>
      </c>
      <c r="C413" s="4">
        <v>2014</v>
      </c>
      <c r="D413" s="4">
        <v>11137113</v>
      </c>
      <c r="E413" s="4" t="s">
        <v>32</v>
      </c>
      <c r="F413" s="4" t="s">
        <v>32</v>
      </c>
      <c r="G413" s="4" t="s">
        <v>67</v>
      </c>
      <c r="H413" s="44">
        <v>1</v>
      </c>
      <c r="I413" s="45">
        <v>2487</v>
      </c>
      <c r="J413" s="45">
        <v>1243</v>
      </c>
      <c r="K413" s="45">
        <v>2487</v>
      </c>
      <c r="L413" s="44">
        <v>10</v>
      </c>
      <c r="M413" s="4"/>
    </row>
    <row r="414" spans="1:13" ht="24" x14ac:dyDescent="0.25">
      <c r="A414" s="28">
        <v>373</v>
      </c>
      <c r="B414" s="4" t="s">
        <v>277</v>
      </c>
      <c r="C414" s="4">
        <v>2014</v>
      </c>
      <c r="D414" s="4">
        <v>11137114</v>
      </c>
      <c r="E414" s="4" t="s">
        <v>32</v>
      </c>
      <c r="F414" s="4" t="s">
        <v>32</v>
      </c>
      <c r="G414" s="4" t="s">
        <v>67</v>
      </c>
      <c r="H414" s="44">
        <v>1</v>
      </c>
      <c r="I414" s="45">
        <v>380</v>
      </c>
      <c r="J414" s="45">
        <v>190</v>
      </c>
      <c r="K414" s="45">
        <v>380</v>
      </c>
      <c r="L414" s="44">
        <v>10</v>
      </c>
      <c r="M414" s="4"/>
    </row>
    <row r="415" spans="1:13" ht="24" x14ac:dyDescent="0.25">
      <c r="A415" s="28">
        <v>374</v>
      </c>
      <c r="B415" s="4" t="s">
        <v>278</v>
      </c>
      <c r="C415" s="4">
        <v>2014</v>
      </c>
      <c r="D415" s="4">
        <v>11137115</v>
      </c>
      <c r="E415" s="4" t="s">
        <v>32</v>
      </c>
      <c r="F415" s="4" t="s">
        <v>32</v>
      </c>
      <c r="G415" s="4" t="s">
        <v>67</v>
      </c>
      <c r="H415" s="44">
        <v>1</v>
      </c>
      <c r="I415" s="45">
        <v>935</v>
      </c>
      <c r="J415" s="45">
        <v>467</v>
      </c>
      <c r="K415" s="45">
        <v>935</v>
      </c>
      <c r="L415" s="44">
        <v>10</v>
      </c>
      <c r="M415" s="4" t="s">
        <v>300</v>
      </c>
    </row>
    <row r="416" spans="1:13" x14ac:dyDescent="0.25">
      <c r="A416" s="28">
        <v>375</v>
      </c>
      <c r="B416" s="4" t="s">
        <v>279</v>
      </c>
      <c r="C416" s="4">
        <v>2014</v>
      </c>
      <c r="D416" s="4">
        <v>11137116</v>
      </c>
      <c r="E416" s="4" t="s">
        <v>32</v>
      </c>
      <c r="F416" s="4" t="s">
        <v>32</v>
      </c>
      <c r="G416" s="4" t="s">
        <v>67</v>
      </c>
      <c r="H416" s="44">
        <v>1</v>
      </c>
      <c r="I416" s="45">
        <v>1222</v>
      </c>
      <c r="J416" s="45">
        <v>611</v>
      </c>
      <c r="K416" s="45">
        <v>1222</v>
      </c>
      <c r="L416" s="44">
        <v>10</v>
      </c>
      <c r="M416" s="4"/>
    </row>
    <row r="417" spans="1:13" x14ac:dyDescent="0.25">
      <c r="A417" s="28">
        <v>376</v>
      </c>
      <c r="B417" s="4" t="s">
        <v>280</v>
      </c>
      <c r="C417" s="4">
        <v>2014</v>
      </c>
      <c r="D417" s="4">
        <v>11137117</v>
      </c>
      <c r="E417" s="4" t="s">
        <v>32</v>
      </c>
      <c r="F417" s="4" t="s">
        <v>32</v>
      </c>
      <c r="G417" s="4" t="s">
        <v>67</v>
      </c>
      <c r="H417" s="44">
        <v>1</v>
      </c>
      <c r="I417" s="45">
        <v>1560</v>
      </c>
      <c r="J417" s="45">
        <v>780</v>
      </c>
      <c r="K417" s="45">
        <v>1560</v>
      </c>
      <c r="L417" s="44">
        <v>10</v>
      </c>
      <c r="M417" s="4"/>
    </row>
    <row r="418" spans="1:13" x14ac:dyDescent="0.25">
      <c r="A418" s="28">
        <v>377</v>
      </c>
      <c r="B418" s="4" t="s">
        <v>281</v>
      </c>
      <c r="C418" s="4">
        <v>2014</v>
      </c>
      <c r="D418" s="4">
        <v>11136136</v>
      </c>
      <c r="E418" s="4" t="s">
        <v>32</v>
      </c>
      <c r="F418" s="4" t="s">
        <v>32</v>
      </c>
      <c r="G418" s="4" t="s">
        <v>67</v>
      </c>
      <c r="H418" s="44">
        <v>2</v>
      </c>
      <c r="I418" s="45">
        <v>493</v>
      </c>
      <c r="J418" s="45">
        <v>246</v>
      </c>
      <c r="K418" s="45">
        <v>493</v>
      </c>
      <c r="L418" s="44">
        <v>10</v>
      </c>
      <c r="M418" s="4"/>
    </row>
    <row r="419" spans="1:13" x14ac:dyDescent="0.25">
      <c r="A419" s="28">
        <v>378</v>
      </c>
      <c r="B419" s="4" t="s">
        <v>282</v>
      </c>
      <c r="C419" s="4">
        <v>2014</v>
      </c>
      <c r="D419" s="4">
        <v>11136135</v>
      </c>
      <c r="E419" s="4" t="s">
        <v>32</v>
      </c>
      <c r="F419" s="4" t="s">
        <v>32</v>
      </c>
      <c r="G419" s="4" t="s">
        <v>67</v>
      </c>
      <c r="H419" s="44">
        <v>10</v>
      </c>
      <c r="I419" s="45">
        <v>820</v>
      </c>
      <c r="J419" s="45">
        <v>400</v>
      </c>
      <c r="K419" s="45">
        <v>820</v>
      </c>
      <c r="L419" s="44">
        <v>10</v>
      </c>
      <c r="M419" s="4"/>
    </row>
    <row r="420" spans="1:13" x14ac:dyDescent="0.25">
      <c r="A420" s="28">
        <v>379</v>
      </c>
      <c r="B420" s="4" t="s">
        <v>283</v>
      </c>
      <c r="C420" s="4">
        <v>2014</v>
      </c>
      <c r="D420" s="4">
        <v>11136137</v>
      </c>
      <c r="E420" s="4" t="s">
        <v>32</v>
      </c>
      <c r="F420" s="4" t="s">
        <v>32</v>
      </c>
      <c r="G420" s="4" t="s">
        <v>67</v>
      </c>
      <c r="H420" s="44">
        <v>1</v>
      </c>
      <c r="I420" s="45">
        <v>105</v>
      </c>
      <c r="J420" s="45">
        <v>52.5</v>
      </c>
      <c r="K420" s="45">
        <v>105</v>
      </c>
      <c r="L420" s="44">
        <v>10</v>
      </c>
      <c r="M420" s="4"/>
    </row>
    <row r="421" spans="1:13" x14ac:dyDescent="0.25">
      <c r="A421" s="28">
        <v>380</v>
      </c>
      <c r="B421" s="4" t="s">
        <v>284</v>
      </c>
      <c r="C421" s="4">
        <v>2014</v>
      </c>
      <c r="D421" s="4">
        <v>11136138</v>
      </c>
      <c r="E421" s="4" t="s">
        <v>32</v>
      </c>
      <c r="F421" s="4" t="s">
        <v>32</v>
      </c>
      <c r="G421" s="4" t="s">
        <v>67</v>
      </c>
      <c r="H421" s="44">
        <v>2</v>
      </c>
      <c r="I421" s="45">
        <v>120</v>
      </c>
      <c r="J421" s="45">
        <v>60</v>
      </c>
      <c r="K421" s="45">
        <v>120</v>
      </c>
      <c r="L421" s="44">
        <v>10</v>
      </c>
      <c r="M421" s="4"/>
    </row>
    <row r="422" spans="1:13" x14ac:dyDescent="0.25">
      <c r="A422" s="28">
        <v>381</v>
      </c>
      <c r="B422" s="4" t="s">
        <v>238</v>
      </c>
      <c r="C422" s="4">
        <v>2014</v>
      </c>
      <c r="D422" s="4">
        <v>11137118</v>
      </c>
      <c r="E422" s="4" t="s">
        <v>32</v>
      </c>
      <c r="F422" s="4" t="s">
        <v>32</v>
      </c>
      <c r="G422" s="4" t="s">
        <v>67</v>
      </c>
      <c r="H422" s="44">
        <v>1</v>
      </c>
      <c r="I422" s="45">
        <v>1991</v>
      </c>
      <c r="J422" s="45">
        <v>995</v>
      </c>
      <c r="K422" s="45">
        <v>1991</v>
      </c>
      <c r="L422" s="44">
        <v>10</v>
      </c>
      <c r="M422" s="4"/>
    </row>
    <row r="423" spans="1:13" x14ac:dyDescent="0.25">
      <c r="A423" s="28">
        <v>382</v>
      </c>
      <c r="B423" s="4" t="s">
        <v>285</v>
      </c>
      <c r="C423" s="4">
        <v>2014</v>
      </c>
      <c r="D423" s="4">
        <v>11137119</v>
      </c>
      <c r="E423" s="4" t="s">
        <v>32</v>
      </c>
      <c r="F423" s="4" t="s">
        <v>32</v>
      </c>
      <c r="G423" s="4" t="s">
        <v>67</v>
      </c>
      <c r="H423" s="44">
        <v>1</v>
      </c>
      <c r="I423" s="45">
        <v>475</v>
      </c>
      <c r="J423" s="45">
        <v>237</v>
      </c>
      <c r="K423" s="45">
        <v>475</v>
      </c>
      <c r="L423" s="44">
        <v>10</v>
      </c>
      <c r="M423" s="4"/>
    </row>
    <row r="424" spans="1:13" x14ac:dyDescent="0.25">
      <c r="A424" s="28">
        <v>383</v>
      </c>
      <c r="B424" s="4" t="s">
        <v>286</v>
      </c>
      <c r="C424" s="4">
        <v>2014</v>
      </c>
      <c r="D424" s="4">
        <v>11136140</v>
      </c>
      <c r="E424" s="4" t="s">
        <v>32</v>
      </c>
      <c r="F424" s="4" t="s">
        <v>32</v>
      </c>
      <c r="G424" s="4" t="s">
        <v>67</v>
      </c>
      <c r="H424" s="44">
        <v>1</v>
      </c>
      <c r="I424" s="45">
        <v>1200</v>
      </c>
      <c r="J424" s="45">
        <v>600</v>
      </c>
      <c r="K424" s="45">
        <v>1200</v>
      </c>
      <c r="L424" s="44">
        <v>10</v>
      </c>
      <c r="M424" s="4"/>
    </row>
    <row r="425" spans="1:13" x14ac:dyDescent="0.25">
      <c r="A425" s="28">
        <v>384</v>
      </c>
      <c r="B425" s="4" t="s">
        <v>287</v>
      </c>
      <c r="C425" s="4">
        <v>2014</v>
      </c>
      <c r="D425" s="4">
        <v>11137120</v>
      </c>
      <c r="E425" s="4" t="s">
        <v>32</v>
      </c>
      <c r="F425" s="4" t="s">
        <v>32</v>
      </c>
      <c r="G425" s="4" t="s">
        <v>67</v>
      </c>
      <c r="H425" s="44">
        <v>1</v>
      </c>
      <c r="I425" s="45">
        <v>2300</v>
      </c>
      <c r="J425" s="45">
        <v>1150</v>
      </c>
      <c r="K425" s="45">
        <v>2300</v>
      </c>
      <c r="L425" s="44">
        <v>10</v>
      </c>
      <c r="M425" s="4"/>
    </row>
    <row r="426" spans="1:13" x14ac:dyDescent="0.25">
      <c r="A426" s="28">
        <v>385</v>
      </c>
      <c r="B426" s="4" t="s">
        <v>288</v>
      </c>
      <c r="C426" s="4">
        <v>2014</v>
      </c>
      <c r="D426" s="4">
        <v>11136141</v>
      </c>
      <c r="E426" s="4" t="s">
        <v>32</v>
      </c>
      <c r="F426" s="4" t="s">
        <v>32</v>
      </c>
      <c r="G426" s="4" t="s">
        <v>67</v>
      </c>
      <c r="H426" s="44">
        <v>51</v>
      </c>
      <c r="I426" s="45">
        <v>21887</v>
      </c>
      <c r="J426" s="45">
        <v>10943</v>
      </c>
      <c r="K426" s="45">
        <v>21887</v>
      </c>
      <c r="L426" s="44">
        <v>10</v>
      </c>
      <c r="M426" s="4"/>
    </row>
    <row r="427" spans="1:13" x14ac:dyDescent="0.25">
      <c r="A427" s="28">
        <v>386</v>
      </c>
      <c r="B427" s="4" t="s">
        <v>289</v>
      </c>
      <c r="C427" s="4">
        <v>2014</v>
      </c>
      <c r="D427" s="4">
        <v>11136142</v>
      </c>
      <c r="E427" s="4" t="s">
        <v>32</v>
      </c>
      <c r="F427" s="4" t="s">
        <v>32</v>
      </c>
      <c r="G427" s="4" t="s">
        <v>67</v>
      </c>
      <c r="H427" s="44">
        <v>18</v>
      </c>
      <c r="I427" s="45">
        <v>22950</v>
      </c>
      <c r="J427" s="45">
        <v>11475</v>
      </c>
      <c r="K427" s="45">
        <v>22950</v>
      </c>
      <c r="L427" s="44">
        <v>10</v>
      </c>
      <c r="M427" s="4"/>
    </row>
    <row r="428" spans="1:13" x14ac:dyDescent="0.25">
      <c r="A428" s="28">
        <v>387</v>
      </c>
      <c r="B428" s="4" t="s">
        <v>290</v>
      </c>
      <c r="C428" s="4">
        <v>2014</v>
      </c>
      <c r="D428" s="4">
        <v>11136143</v>
      </c>
      <c r="E428" s="4" t="s">
        <v>32</v>
      </c>
      <c r="F428" s="4" t="s">
        <v>32</v>
      </c>
      <c r="G428" s="4" t="s">
        <v>67</v>
      </c>
      <c r="H428" s="44">
        <v>8</v>
      </c>
      <c r="I428" s="45">
        <v>3900</v>
      </c>
      <c r="J428" s="45">
        <v>1950</v>
      </c>
      <c r="K428" s="45">
        <v>3900</v>
      </c>
      <c r="L428" s="44">
        <v>10</v>
      </c>
      <c r="M428" s="4"/>
    </row>
    <row r="429" spans="1:13" x14ac:dyDescent="0.25">
      <c r="A429" s="28">
        <v>388</v>
      </c>
      <c r="B429" s="4" t="s">
        <v>291</v>
      </c>
      <c r="C429" s="4">
        <v>2004</v>
      </c>
      <c r="D429" s="4">
        <v>11134021</v>
      </c>
      <c r="E429" s="4" t="s">
        <v>32</v>
      </c>
      <c r="F429" s="4" t="s">
        <v>32</v>
      </c>
      <c r="G429" s="4" t="s">
        <v>67</v>
      </c>
      <c r="H429" s="44">
        <v>1</v>
      </c>
      <c r="I429" s="45">
        <v>463</v>
      </c>
      <c r="J429" s="45">
        <v>231</v>
      </c>
      <c r="K429" s="45">
        <v>463</v>
      </c>
      <c r="L429" s="44">
        <v>10</v>
      </c>
      <c r="M429" s="4"/>
    </row>
    <row r="430" spans="1:13" ht="24" x14ac:dyDescent="0.25">
      <c r="A430" s="28">
        <v>389</v>
      </c>
      <c r="B430" s="4" t="s">
        <v>292</v>
      </c>
      <c r="C430" s="4">
        <v>2015</v>
      </c>
      <c r="D430" s="4">
        <v>11136145</v>
      </c>
      <c r="E430" s="4" t="s">
        <v>32</v>
      </c>
      <c r="F430" s="4" t="s">
        <v>32</v>
      </c>
      <c r="G430" s="4" t="s">
        <v>67</v>
      </c>
      <c r="H430" s="44">
        <v>1</v>
      </c>
      <c r="I430" s="45">
        <v>1050</v>
      </c>
      <c r="J430" s="45">
        <v>525</v>
      </c>
      <c r="K430" s="45">
        <v>1050</v>
      </c>
      <c r="L430" s="44">
        <v>10</v>
      </c>
      <c r="M430" s="4"/>
    </row>
    <row r="431" spans="1:13" x14ac:dyDescent="0.25">
      <c r="A431" s="28">
        <v>390</v>
      </c>
      <c r="B431" s="4" t="s">
        <v>293</v>
      </c>
      <c r="C431" s="4">
        <v>2015</v>
      </c>
      <c r="D431" s="4">
        <v>11136146</v>
      </c>
      <c r="E431" s="4" t="s">
        <v>32</v>
      </c>
      <c r="F431" s="4" t="s">
        <v>32</v>
      </c>
      <c r="G431" s="4" t="s">
        <v>67</v>
      </c>
      <c r="H431" s="44">
        <v>1</v>
      </c>
      <c r="I431" s="45">
        <v>700</v>
      </c>
      <c r="J431" s="45">
        <v>350</v>
      </c>
      <c r="K431" s="45">
        <v>700</v>
      </c>
      <c r="L431" s="44">
        <v>10</v>
      </c>
      <c r="M431" s="4"/>
    </row>
    <row r="432" spans="1:13" x14ac:dyDescent="0.25">
      <c r="A432" s="28">
        <v>391</v>
      </c>
      <c r="B432" s="4" t="s">
        <v>245</v>
      </c>
      <c r="C432" s="4">
        <v>2015</v>
      </c>
      <c r="D432" s="4">
        <v>11136144</v>
      </c>
      <c r="E432" s="4" t="s">
        <v>32</v>
      </c>
      <c r="F432" s="4" t="s">
        <v>32</v>
      </c>
      <c r="G432" s="4" t="s">
        <v>67</v>
      </c>
      <c r="H432" s="44">
        <v>1</v>
      </c>
      <c r="I432" s="45">
        <v>1400</v>
      </c>
      <c r="J432" s="45">
        <v>700</v>
      </c>
      <c r="K432" s="45">
        <v>1400</v>
      </c>
      <c r="L432" s="44">
        <v>10</v>
      </c>
      <c r="M432" s="4"/>
    </row>
    <row r="433" spans="1:13" x14ac:dyDescent="0.25">
      <c r="A433" s="28">
        <v>392</v>
      </c>
      <c r="B433" s="4" t="s">
        <v>294</v>
      </c>
      <c r="C433" s="4">
        <v>2015</v>
      </c>
      <c r="D433" s="4">
        <v>11137122</v>
      </c>
      <c r="E433" s="4" t="s">
        <v>32</v>
      </c>
      <c r="F433" s="4" t="s">
        <v>32</v>
      </c>
      <c r="G433" s="4" t="s">
        <v>67</v>
      </c>
      <c r="H433" s="44">
        <v>1</v>
      </c>
      <c r="I433" s="45">
        <v>1500</v>
      </c>
      <c r="J433" s="45">
        <v>750</v>
      </c>
      <c r="K433" s="45">
        <v>1500</v>
      </c>
      <c r="L433" s="44">
        <v>10</v>
      </c>
      <c r="M433" s="4"/>
    </row>
    <row r="434" spans="1:13" x14ac:dyDescent="0.25">
      <c r="A434" s="28">
        <v>393</v>
      </c>
      <c r="B434" s="4" t="s">
        <v>245</v>
      </c>
      <c r="C434" s="4">
        <v>2015</v>
      </c>
      <c r="D434" s="4">
        <v>11136147</v>
      </c>
      <c r="E434" s="4" t="s">
        <v>32</v>
      </c>
      <c r="F434" s="4" t="s">
        <v>32</v>
      </c>
      <c r="G434" s="4" t="s">
        <v>67</v>
      </c>
      <c r="H434" s="44">
        <v>2</v>
      </c>
      <c r="I434" s="45">
        <v>1500</v>
      </c>
      <c r="J434" s="45">
        <v>750</v>
      </c>
      <c r="K434" s="45">
        <v>1500</v>
      </c>
      <c r="L434" s="44">
        <v>10</v>
      </c>
      <c r="M434" s="4"/>
    </row>
    <row r="435" spans="1:13" x14ac:dyDescent="0.25">
      <c r="A435" s="28">
        <v>394</v>
      </c>
      <c r="B435" s="4" t="s">
        <v>202</v>
      </c>
      <c r="C435" s="4">
        <v>2015</v>
      </c>
      <c r="D435" s="4">
        <v>11136148</v>
      </c>
      <c r="E435" s="4" t="s">
        <v>32</v>
      </c>
      <c r="F435" s="4" t="s">
        <v>32</v>
      </c>
      <c r="G435" s="4" t="s">
        <v>67</v>
      </c>
      <c r="H435" s="44">
        <v>1</v>
      </c>
      <c r="I435" s="45">
        <v>780</v>
      </c>
      <c r="J435" s="45">
        <v>390</v>
      </c>
      <c r="K435" s="45">
        <v>780</v>
      </c>
      <c r="L435" s="44">
        <v>10</v>
      </c>
      <c r="M435" s="4"/>
    </row>
    <row r="436" spans="1:13" x14ac:dyDescent="0.25">
      <c r="A436" s="28">
        <v>395</v>
      </c>
      <c r="B436" s="4" t="s">
        <v>295</v>
      </c>
      <c r="C436" s="4">
        <v>2015</v>
      </c>
      <c r="D436" s="4">
        <v>11136149</v>
      </c>
      <c r="E436" s="4" t="s">
        <v>32</v>
      </c>
      <c r="F436" s="4" t="s">
        <v>32</v>
      </c>
      <c r="G436" s="4" t="s">
        <v>67</v>
      </c>
      <c r="H436" s="44">
        <v>2</v>
      </c>
      <c r="I436" s="45">
        <v>1000</v>
      </c>
      <c r="J436" s="45">
        <v>500</v>
      </c>
      <c r="K436" s="45">
        <v>1000</v>
      </c>
      <c r="L436" s="44">
        <v>10</v>
      </c>
      <c r="M436" s="4"/>
    </row>
    <row r="437" spans="1:13" x14ac:dyDescent="0.25">
      <c r="A437" s="28">
        <v>396</v>
      </c>
      <c r="B437" s="4" t="s">
        <v>296</v>
      </c>
      <c r="C437" s="4">
        <v>2016</v>
      </c>
      <c r="D437" s="4">
        <v>11137123</v>
      </c>
      <c r="E437" s="4" t="s">
        <v>32</v>
      </c>
      <c r="F437" s="4" t="s">
        <v>32</v>
      </c>
      <c r="G437" s="4" t="s">
        <v>67</v>
      </c>
      <c r="H437" s="44">
        <v>1</v>
      </c>
      <c r="I437" s="45">
        <v>2490.9</v>
      </c>
      <c r="J437" s="45">
        <v>1245.45</v>
      </c>
      <c r="K437" s="45">
        <v>2490.9</v>
      </c>
      <c r="L437" s="44">
        <v>10</v>
      </c>
      <c r="M437" s="4"/>
    </row>
    <row r="438" spans="1:13" x14ac:dyDescent="0.25">
      <c r="A438" s="28">
        <v>397</v>
      </c>
      <c r="B438" s="4" t="s">
        <v>297</v>
      </c>
      <c r="C438" s="4">
        <v>2016</v>
      </c>
      <c r="D438" s="4">
        <v>11136150</v>
      </c>
      <c r="E438" s="4" t="s">
        <v>32</v>
      </c>
      <c r="F438" s="4" t="s">
        <v>32</v>
      </c>
      <c r="G438" s="4" t="s">
        <v>67</v>
      </c>
      <c r="H438" s="44">
        <v>1</v>
      </c>
      <c r="I438" s="45">
        <v>4300</v>
      </c>
      <c r="J438" s="45">
        <v>2150</v>
      </c>
      <c r="K438" s="45">
        <v>4300</v>
      </c>
      <c r="L438" s="44">
        <v>10</v>
      </c>
      <c r="M438" s="4"/>
    </row>
    <row r="439" spans="1:13" ht="24" x14ac:dyDescent="0.25">
      <c r="A439" s="28">
        <v>398</v>
      </c>
      <c r="B439" s="4" t="s">
        <v>298</v>
      </c>
      <c r="C439" s="4">
        <v>2016</v>
      </c>
      <c r="D439" s="4">
        <v>11136151</v>
      </c>
      <c r="E439" s="4" t="s">
        <v>32</v>
      </c>
      <c r="F439" s="4" t="s">
        <v>32</v>
      </c>
      <c r="G439" s="4" t="s">
        <v>67</v>
      </c>
      <c r="H439" s="44">
        <v>1</v>
      </c>
      <c r="I439" s="45">
        <v>1500</v>
      </c>
      <c r="J439" s="45">
        <v>750</v>
      </c>
      <c r="K439" s="45">
        <v>1500</v>
      </c>
      <c r="L439" s="44">
        <v>10</v>
      </c>
      <c r="M439" s="4"/>
    </row>
    <row r="440" spans="1:13" x14ac:dyDescent="0.25">
      <c r="A440" s="28">
        <v>399</v>
      </c>
      <c r="B440" s="4" t="s">
        <v>301</v>
      </c>
      <c r="C440" s="4">
        <v>2016</v>
      </c>
      <c r="D440" s="4">
        <v>11137183</v>
      </c>
      <c r="E440" s="4" t="s">
        <v>32</v>
      </c>
      <c r="F440" s="4" t="s">
        <v>32</v>
      </c>
      <c r="G440" s="4" t="s">
        <v>67</v>
      </c>
      <c r="H440" s="44">
        <v>1</v>
      </c>
      <c r="I440" s="45">
        <v>1020</v>
      </c>
      <c r="J440" s="45">
        <v>510</v>
      </c>
      <c r="K440" s="45">
        <v>1020</v>
      </c>
      <c r="L440" s="44">
        <v>10</v>
      </c>
      <c r="M440" s="4"/>
    </row>
    <row r="441" spans="1:13" x14ac:dyDescent="0.25">
      <c r="A441" s="28">
        <v>400</v>
      </c>
      <c r="B441" s="4" t="s">
        <v>302</v>
      </c>
      <c r="C441" s="4">
        <v>2016</v>
      </c>
      <c r="D441" s="4">
        <v>11137124</v>
      </c>
      <c r="E441" s="4" t="s">
        <v>32</v>
      </c>
      <c r="F441" s="4" t="s">
        <v>32</v>
      </c>
      <c r="G441" s="4" t="s">
        <v>67</v>
      </c>
      <c r="H441" s="44">
        <v>1</v>
      </c>
      <c r="I441" s="45">
        <v>5131.8</v>
      </c>
      <c r="J441" s="45">
        <v>2565.9</v>
      </c>
      <c r="K441" s="45">
        <v>5131.8</v>
      </c>
      <c r="L441" s="44">
        <v>10</v>
      </c>
      <c r="M441" s="4"/>
    </row>
    <row r="442" spans="1:13" x14ac:dyDescent="0.25">
      <c r="A442" s="28">
        <v>401</v>
      </c>
      <c r="B442" s="4" t="s">
        <v>303</v>
      </c>
      <c r="C442" s="4">
        <v>2017</v>
      </c>
      <c r="D442" s="4">
        <v>11136125</v>
      </c>
      <c r="E442" s="4" t="s">
        <v>32</v>
      </c>
      <c r="F442" s="4" t="s">
        <v>32</v>
      </c>
      <c r="G442" s="4" t="s">
        <v>67</v>
      </c>
      <c r="H442" s="44">
        <v>1</v>
      </c>
      <c r="I442" s="45">
        <v>4438</v>
      </c>
      <c r="J442" s="45">
        <v>2219</v>
      </c>
      <c r="K442" s="45">
        <v>4438</v>
      </c>
      <c r="L442" s="44">
        <v>10</v>
      </c>
      <c r="M442" s="4"/>
    </row>
    <row r="443" spans="1:13" x14ac:dyDescent="0.25">
      <c r="A443" s="28">
        <v>402</v>
      </c>
      <c r="B443" s="4" t="s">
        <v>304</v>
      </c>
      <c r="C443" s="4">
        <v>2017</v>
      </c>
      <c r="D443" s="4">
        <v>11136152</v>
      </c>
      <c r="E443" s="4" t="s">
        <v>32</v>
      </c>
      <c r="F443" s="4" t="s">
        <v>32</v>
      </c>
      <c r="G443" s="4" t="s">
        <v>67</v>
      </c>
      <c r="H443" s="44">
        <v>1</v>
      </c>
      <c r="I443" s="45">
        <v>3000</v>
      </c>
      <c r="J443" s="45">
        <v>1500</v>
      </c>
      <c r="K443" s="45">
        <v>3000</v>
      </c>
      <c r="L443" s="44">
        <v>10</v>
      </c>
      <c r="M443" s="4"/>
    </row>
    <row r="444" spans="1:13" ht="24" x14ac:dyDescent="0.25">
      <c r="A444" s="28">
        <v>403</v>
      </c>
      <c r="B444" s="4" t="s">
        <v>305</v>
      </c>
      <c r="C444" s="4">
        <v>2017</v>
      </c>
      <c r="D444" s="4">
        <v>11136153</v>
      </c>
      <c r="E444" s="4" t="s">
        <v>32</v>
      </c>
      <c r="F444" s="4" t="s">
        <v>32</v>
      </c>
      <c r="G444" s="4" t="s">
        <v>67</v>
      </c>
      <c r="H444" s="44">
        <v>1</v>
      </c>
      <c r="I444" s="45">
        <v>1320</v>
      </c>
      <c r="J444" s="45">
        <v>660</v>
      </c>
      <c r="K444" s="45">
        <v>1320</v>
      </c>
      <c r="L444" s="44">
        <v>10</v>
      </c>
      <c r="M444" s="4"/>
    </row>
    <row r="445" spans="1:13" x14ac:dyDescent="0.25">
      <c r="A445" s="28">
        <v>404</v>
      </c>
      <c r="B445" s="4" t="s">
        <v>306</v>
      </c>
      <c r="C445" s="4">
        <v>2018</v>
      </c>
      <c r="D445" s="4">
        <v>11137126</v>
      </c>
      <c r="E445" s="4"/>
      <c r="F445" s="4"/>
      <c r="G445" s="4" t="s">
        <v>67</v>
      </c>
      <c r="H445" s="44">
        <v>1</v>
      </c>
      <c r="I445" s="45">
        <v>2703</v>
      </c>
      <c r="J445" s="45">
        <v>1351.5</v>
      </c>
      <c r="K445" s="45">
        <v>2703</v>
      </c>
      <c r="L445" s="44">
        <v>10</v>
      </c>
      <c r="M445" s="4"/>
    </row>
    <row r="446" spans="1:13" x14ac:dyDescent="0.25">
      <c r="A446" s="28">
        <v>405</v>
      </c>
      <c r="B446" s="4" t="s">
        <v>86</v>
      </c>
      <c r="C446" s="4">
        <v>2018</v>
      </c>
      <c r="D446" s="4">
        <v>11137127</v>
      </c>
      <c r="E446" s="4" t="s">
        <v>32</v>
      </c>
      <c r="F446" s="4" t="s">
        <v>32</v>
      </c>
      <c r="G446" s="4" t="s">
        <v>67</v>
      </c>
      <c r="H446" s="44">
        <v>1</v>
      </c>
      <c r="I446" s="45">
        <v>4959</v>
      </c>
      <c r="J446" s="45">
        <v>2479.5</v>
      </c>
      <c r="K446" s="45">
        <v>4959</v>
      </c>
      <c r="L446" s="44">
        <v>10</v>
      </c>
      <c r="M446" s="4"/>
    </row>
    <row r="447" spans="1:13" x14ac:dyDescent="0.25">
      <c r="A447" s="28">
        <v>406</v>
      </c>
      <c r="B447" s="4" t="s">
        <v>307</v>
      </c>
      <c r="C447" s="4">
        <v>2018</v>
      </c>
      <c r="D447" s="4">
        <v>11137128</v>
      </c>
      <c r="E447" s="4" t="s">
        <v>32</v>
      </c>
      <c r="F447" s="4" t="s">
        <v>32</v>
      </c>
      <c r="G447" s="4" t="s">
        <v>67</v>
      </c>
      <c r="H447" s="44">
        <v>1</v>
      </c>
      <c r="I447" s="45">
        <v>1336</v>
      </c>
      <c r="J447" s="45">
        <v>668</v>
      </c>
      <c r="K447" s="45">
        <v>1336</v>
      </c>
      <c r="L447" s="44">
        <v>10</v>
      </c>
      <c r="M447" s="4"/>
    </row>
    <row r="448" spans="1:13" x14ac:dyDescent="0.25">
      <c r="A448" s="28">
        <v>407</v>
      </c>
      <c r="B448" s="4" t="s">
        <v>308</v>
      </c>
      <c r="C448" s="4">
        <v>2018</v>
      </c>
      <c r="D448" s="4">
        <v>11137129</v>
      </c>
      <c r="E448" s="4" t="s">
        <v>32</v>
      </c>
      <c r="F448" s="4" t="s">
        <v>32</v>
      </c>
      <c r="G448" s="4" t="s">
        <v>67</v>
      </c>
      <c r="H448" s="44">
        <v>1</v>
      </c>
      <c r="I448" s="45">
        <v>520</v>
      </c>
      <c r="J448" s="45">
        <v>260</v>
      </c>
      <c r="K448" s="45">
        <v>520</v>
      </c>
      <c r="L448" s="44">
        <v>10</v>
      </c>
      <c r="M448" s="4"/>
    </row>
    <row r="449" spans="1:13" x14ac:dyDescent="0.25">
      <c r="A449" s="28">
        <v>408</v>
      </c>
      <c r="B449" s="4" t="s">
        <v>309</v>
      </c>
      <c r="C449" s="4">
        <v>2018</v>
      </c>
      <c r="D449" s="4">
        <v>11137130</v>
      </c>
      <c r="E449" s="4" t="s">
        <v>32</v>
      </c>
      <c r="F449" s="4" t="s">
        <v>32</v>
      </c>
      <c r="G449" s="4" t="s">
        <v>67</v>
      </c>
      <c r="H449" s="44">
        <v>1</v>
      </c>
      <c r="I449" s="45">
        <v>2820</v>
      </c>
      <c r="J449" s="45">
        <v>1410</v>
      </c>
      <c r="K449" s="45">
        <v>2820</v>
      </c>
      <c r="L449" s="44">
        <v>10</v>
      </c>
      <c r="M449" s="4"/>
    </row>
    <row r="450" spans="1:13" x14ac:dyDescent="0.25">
      <c r="A450" s="28">
        <v>409</v>
      </c>
      <c r="B450" s="4" t="s">
        <v>310</v>
      </c>
      <c r="C450" s="4">
        <v>2018</v>
      </c>
      <c r="D450" s="4">
        <v>11136154</v>
      </c>
      <c r="E450" s="4" t="s">
        <v>32</v>
      </c>
      <c r="F450" s="4" t="s">
        <v>32</v>
      </c>
      <c r="G450" s="4" t="s">
        <v>67</v>
      </c>
      <c r="H450" s="44">
        <v>1</v>
      </c>
      <c r="I450" s="45">
        <v>3200</v>
      </c>
      <c r="J450" s="45">
        <v>1600</v>
      </c>
      <c r="K450" s="45">
        <v>3200</v>
      </c>
      <c r="L450" s="44">
        <v>10</v>
      </c>
      <c r="M450" s="4"/>
    </row>
    <row r="451" spans="1:13" ht="24" x14ac:dyDescent="0.25">
      <c r="A451" s="28">
        <v>410</v>
      </c>
      <c r="B451" s="4" t="s">
        <v>311</v>
      </c>
      <c r="C451" s="4">
        <v>2018</v>
      </c>
      <c r="D451" s="4">
        <v>11136155</v>
      </c>
      <c r="E451" s="4" t="s">
        <v>32</v>
      </c>
      <c r="F451" s="4" t="s">
        <v>32</v>
      </c>
      <c r="G451" s="4" t="s">
        <v>67</v>
      </c>
      <c r="H451" s="44">
        <v>1</v>
      </c>
      <c r="I451" s="45">
        <v>1400</v>
      </c>
      <c r="J451" s="45">
        <v>700</v>
      </c>
      <c r="K451" s="45">
        <v>1400</v>
      </c>
      <c r="L451" s="44">
        <v>10</v>
      </c>
      <c r="M451" s="4"/>
    </row>
    <row r="452" spans="1:13" ht="24" x14ac:dyDescent="0.25">
      <c r="A452" s="28">
        <v>411</v>
      </c>
      <c r="B452" s="4" t="s">
        <v>312</v>
      </c>
      <c r="C452" s="4">
        <v>2018</v>
      </c>
      <c r="D452" s="4">
        <v>11136156</v>
      </c>
      <c r="E452" s="4" t="s">
        <v>32</v>
      </c>
      <c r="F452" s="4" t="s">
        <v>32</v>
      </c>
      <c r="G452" s="4" t="s">
        <v>67</v>
      </c>
      <c r="H452" s="44">
        <v>1</v>
      </c>
      <c r="I452" s="45">
        <v>1400</v>
      </c>
      <c r="J452" s="45">
        <v>700</v>
      </c>
      <c r="K452" s="45">
        <v>1400</v>
      </c>
      <c r="L452" s="44">
        <v>10</v>
      </c>
      <c r="M452" s="4"/>
    </row>
    <row r="453" spans="1:13" x14ac:dyDescent="0.25">
      <c r="A453" s="28">
        <v>412</v>
      </c>
      <c r="B453" s="4" t="s">
        <v>224</v>
      </c>
      <c r="C453" s="4">
        <v>2018</v>
      </c>
      <c r="D453" s="4">
        <v>11137131</v>
      </c>
      <c r="E453" s="4" t="s">
        <v>32</v>
      </c>
      <c r="F453" s="4" t="s">
        <v>32</v>
      </c>
      <c r="G453" s="4" t="s">
        <v>67</v>
      </c>
      <c r="H453" s="44">
        <v>2</v>
      </c>
      <c r="I453" s="45">
        <v>1200</v>
      </c>
      <c r="J453" s="45">
        <v>600</v>
      </c>
      <c r="K453" s="45">
        <v>1200</v>
      </c>
      <c r="L453" s="44">
        <v>10</v>
      </c>
      <c r="M453" s="4"/>
    </row>
    <row r="454" spans="1:13" x14ac:dyDescent="0.25">
      <c r="A454" s="28">
        <v>413</v>
      </c>
      <c r="B454" s="4" t="s">
        <v>313</v>
      </c>
      <c r="C454" s="4">
        <v>2018</v>
      </c>
      <c r="D454" s="4">
        <v>11136157</v>
      </c>
      <c r="E454" s="4" t="s">
        <v>32</v>
      </c>
      <c r="F454" s="4" t="s">
        <v>32</v>
      </c>
      <c r="G454" s="4" t="s">
        <v>67</v>
      </c>
      <c r="H454" s="44">
        <v>20</v>
      </c>
      <c r="I454" s="45">
        <v>3000</v>
      </c>
      <c r="J454" s="45">
        <v>1500</v>
      </c>
      <c r="K454" s="45">
        <v>3000</v>
      </c>
      <c r="L454" s="44">
        <v>10</v>
      </c>
      <c r="M454" s="4"/>
    </row>
    <row r="455" spans="1:13" x14ac:dyDescent="0.25">
      <c r="A455" s="28">
        <v>414</v>
      </c>
      <c r="B455" s="4" t="s">
        <v>310</v>
      </c>
      <c r="C455" s="4">
        <v>2018</v>
      </c>
      <c r="D455" s="4">
        <v>11136158</v>
      </c>
      <c r="E455" s="4" t="s">
        <v>32</v>
      </c>
      <c r="F455" s="4" t="s">
        <v>32</v>
      </c>
      <c r="G455" s="4" t="s">
        <v>67</v>
      </c>
      <c r="H455" s="44">
        <v>2</v>
      </c>
      <c r="I455" s="45">
        <v>6492</v>
      </c>
      <c r="J455" s="45">
        <v>3246</v>
      </c>
      <c r="K455" s="45">
        <v>6492</v>
      </c>
      <c r="L455" s="44">
        <v>10</v>
      </c>
      <c r="M455" s="4"/>
    </row>
    <row r="456" spans="1:13" x14ac:dyDescent="0.25">
      <c r="A456" s="28">
        <v>415</v>
      </c>
      <c r="B456" s="4" t="s">
        <v>314</v>
      </c>
      <c r="C456" s="4">
        <v>2019</v>
      </c>
      <c r="D456" s="4">
        <v>11137132</v>
      </c>
      <c r="E456" s="4" t="s">
        <v>32</v>
      </c>
      <c r="F456" s="4" t="s">
        <v>32</v>
      </c>
      <c r="G456" s="4" t="s">
        <v>67</v>
      </c>
      <c r="H456" s="44">
        <v>1</v>
      </c>
      <c r="I456" s="45">
        <v>2950</v>
      </c>
      <c r="J456" s="45">
        <v>1475</v>
      </c>
      <c r="K456" s="45">
        <v>2950</v>
      </c>
      <c r="L456" s="44">
        <v>10</v>
      </c>
      <c r="M456" s="4"/>
    </row>
    <row r="457" spans="1:13" x14ac:dyDescent="0.25">
      <c r="A457" s="28">
        <v>416</v>
      </c>
      <c r="B457" s="4" t="s">
        <v>315</v>
      </c>
      <c r="C457" s="4">
        <v>2019</v>
      </c>
      <c r="D457" s="4">
        <v>11137133</v>
      </c>
      <c r="E457" s="4" t="s">
        <v>32</v>
      </c>
      <c r="F457" s="4" t="s">
        <v>32</v>
      </c>
      <c r="G457" s="4" t="s">
        <v>67</v>
      </c>
      <c r="H457" s="44">
        <v>1</v>
      </c>
      <c r="I457" s="45">
        <v>1500</v>
      </c>
      <c r="J457" s="45">
        <v>750</v>
      </c>
      <c r="K457" s="45">
        <v>1500</v>
      </c>
      <c r="L457" s="44">
        <v>10</v>
      </c>
      <c r="M457" s="4"/>
    </row>
    <row r="458" spans="1:13" x14ac:dyDescent="0.25">
      <c r="A458" s="28">
        <v>417</v>
      </c>
      <c r="B458" s="4" t="s">
        <v>316</v>
      </c>
      <c r="C458" s="4">
        <v>2019</v>
      </c>
      <c r="D458" s="4">
        <v>11137134</v>
      </c>
      <c r="E458" s="4" t="s">
        <v>32</v>
      </c>
      <c r="F458" s="4" t="s">
        <v>32</v>
      </c>
      <c r="G458" s="4" t="s">
        <v>67</v>
      </c>
      <c r="H458" s="44">
        <v>1</v>
      </c>
      <c r="I458" s="45">
        <v>905</v>
      </c>
      <c r="J458" s="45">
        <v>452.5</v>
      </c>
      <c r="K458" s="45">
        <v>905</v>
      </c>
      <c r="L458" s="44">
        <v>10</v>
      </c>
      <c r="M458" s="4"/>
    </row>
    <row r="459" spans="1:13" ht="48" x14ac:dyDescent="0.25">
      <c r="A459" s="28">
        <v>418</v>
      </c>
      <c r="B459" s="4" t="s">
        <v>317</v>
      </c>
      <c r="C459" s="4">
        <v>2019</v>
      </c>
      <c r="D459" s="4">
        <v>11136159</v>
      </c>
      <c r="E459" s="4" t="s">
        <v>32</v>
      </c>
      <c r="F459" s="4" t="s">
        <v>32</v>
      </c>
      <c r="G459" s="4" t="s">
        <v>67</v>
      </c>
      <c r="H459" s="44">
        <v>2</v>
      </c>
      <c r="I459" s="45">
        <v>4000</v>
      </c>
      <c r="J459" s="45">
        <v>2000</v>
      </c>
      <c r="K459" s="45">
        <v>4000</v>
      </c>
      <c r="L459" s="44">
        <v>10</v>
      </c>
      <c r="M459" s="4" t="s">
        <v>343</v>
      </c>
    </row>
    <row r="460" spans="1:13" x14ac:dyDescent="0.25">
      <c r="A460" s="28">
        <v>419</v>
      </c>
      <c r="B460" s="4" t="s">
        <v>318</v>
      </c>
      <c r="C460" s="4">
        <v>2019</v>
      </c>
      <c r="D460" s="4">
        <v>11136160</v>
      </c>
      <c r="E460" s="4" t="s">
        <v>32</v>
      </c>
      <c r="F460" s="4" t="s">
        <v>32</v>
      </c>
      <c r="G460" s="4" t="s">
        <v>67</v>
      </c>
      <c r="H460" s="44">
        <v>1</v>
      </c>
      <c r="I460" s="45">
        <v>1486.7</v>
      </c>
      <c r="J460" s="45">
        <v>743.35</v>
      </c>
      <c r="K460" s="45">
        <v>1486.7</v>
      </c>
      <c r="L460" s="44">
        <v>10</v>
      </c>
      <c r="M460" s="4"/>
    </row>
    <row r="461" spans="1:13" x14ac:dyDescent="0.25">
      <c r="A461" s="28">
        <v>420</v>
      </c>
      <c r="B461" s="4" t="s">
        <v>319</v>
      </c>
      <c r="C461" s="4">
        <v>2020</v>
      </c>
      <c r="D461" s="4">
        <v>11137135</v>
      </c>
      <c r="E461" s="4" t="s">
        <v>32</v>
      </c>
      <c r="F461" s="4" t="s">
        <v>32</v>
      </c>
      <c r="G461" s="4" t="s">
        <v>67</v>
      </c>
      <c r="H461" s="44">
        <v>1</v>
      </c>
      <c r="I461" s="45">
        <v>1950</v>
      </c>
      <c r="J461" s="45">
        <v>975</v>
      </c>
      <c r="K461" s="45">
        <v>1950</v>
      </c>
      <c r="L461" s="44">
        <v>10</v>
      </c>
      <c r="M461" s="4"/>
    </row>
    <row r="462" spans="1:13" x14ac:dyDescent="0.25">
      <c r="A462" s="28">
        <v>421</v>
      </c>
      <c r="B462" s="4" t="s">
        <v>320</v>
      </c>
      <c r="C462" s="4">
        <v>2020</v>
      </c>
      <c r="D462" s="4">
        <v>11137136</v>
      </c>
      <c r="E462" s="4" t="s">
        <v>32</v>
      </c>
      <c r="F462" s="4" t="s">
        <v>32</v>
      </c>
      <c r="G462" s="4" t="s">
        <v>67</v>
      </c>
      <c r="H462" s="44">
        <v>1</v>
      </c>
      <c r="I462" s="45">
        <v>900</v>
      </c>
      <c r="J462" s="45">
        <v>450</v>
      </c>
      <c r="K462" s="45">
        <v>900</v>
      </c>
      <c r="L462" s="44">
        <v>10</v>
      </c>
      <c r="M462" s="4"/>
    </row>
    <row r="463" spans="1:13" ht="24" x14ac:dyDescent="0.25">
      <c r="A463" s="28">
        <v>422</v>
      </c>
      <c r="B463" s="4" t="s">
        <v>321</v>
      </c>
      <c r="C463" s="4">
        <v>2020</v>
      </c>
      <c r="D463" s="4">
        <v>11137137</v>
      </c>
      <c r="E463" s="4" t="s">
        <v>32</v>
      </c>
      <c r="F463" s="4" t="s">
        <v>32</v>
      </c>
      <c r="G463" s="4" t="s">
        <v>67</v>
      </c>
      <c r="H463" s="44">
        <v>1</v>
      </c>
      <c r="I463" s="45">
        <v>422.65</v>
      </c>
      <c r="J463" s="45">
        <v>211.33</v>
      </c>
      <c r="K463" s="45">
        <v>422.65</v>
      </c>
      <c r="L463" s="44">
        <v>10</v>
      </c>
      <c r="M463" s="4"/>
    </row>
    <row r="464" spans="1:13" x14ac:dyDescent="0.25">
      <c r="A464" s="28">
        <v>423</v>
      </c>
      <c r="B464" s="4" t="s">
        <v>322</v>
      </c>
      <c r="C464" s="4">
        <v>2020</v>
      </c>
      <c r="D464" s="4">
        <v>11137138</v>
      </c>
      <c r="E464" s="4" t="s">
        <v>32</v>
      </c>
      <c r="F464" s="4" t="s">
        <v>32</v>
      </c>
      <c r="G464" s="4" t="s">
        <v>67</v>
      </c>
      <c r="H464" s="44">
        <v>4</v>
      </c>
      <c r="I464" s="45">
        <v>406.6</v>
      </c>
      <c r="J464" s="45">
        <v>203.3</v>
      </c>
      <c r="K464" s="45">
        <v>406.6</v>
      </c>
      <c r="L464" s="44">
        <v>10</v>
      </c>
      <c r="M464" s="4"/>
    </row>
    <row r="465" spans="1:13" ht="24" x14ac:dyDescent="0.25">
      <c r="A465" s="28">
        <v>424</v>
      </c>
      <c r="B465" s="4" t="s">
        <v>323</v>
      </c>
      <c r="C465" s="4">
        <v>2020</v>
      </c>
      <c r="D465" s="4">
        <v>11136161</v>
      </c>
      <c r="E465" s="4" t="s">
        <v>32</v>
      </c>
      <c r="F465" s="4" t="s">
        <v>32</v>
      </c>
      <c r="G465" s="4" t="s">
        <v>67</v>
      </c>
      <c r="H465" s="44">
        <v>1</v>
      </c>
      <c r="I465" s="45">
        <v>1800</v>
      </c>
      <c r="J465" s="45">
        <v>900</v>
      </c>
      <c r="K465" s="45">
        <v>1800</v>
      </c>
      <c r="L465" s="44">
        <v>10</v>
      </c>
      <c r="M465" s="4"/>
    </row>
    <row r="466" spans="1:13" ht="24" x14ac:dyDescent="0.25">
      <c r="A466" s="28">
        <v>425</v>
      </c>
      <c r="B466" s="4" t="s">
        <v>324</v>
      </c>
      <c r="C466" s="4">
        <v>2020</v>
      </c>
      <c r="D466" s="4">
        <v>11136162</v>
      </c>
      <c r="E466" s="4" t="s">
        <v>32</v>
      </c>
      <c r="F466" s="4" t="s">
        <v>32</v>
      </c>
      <c r="G466" s="4" t="s">
        <v>67</v>
      </c>
      <c r="H466" s="44">
        <v>1</v>
      </c>
      <c r="I466" s="45">
        <v>2000</v>
      </c>
      <c r="J466" s="45">
        <v>1000</v>
      </c>
      <c r="K466" s="45">
        <v>2000</v>
      </c>
      <c r="L466" s="44">
        <v>10</v>
      </c>
      <c r="M466" s="4"/>
    </row>
    <row r="467" spans="1:13" x14ac:dyDescent="0.25">
      <c r="A467" s="28">
        <v>426</v>
      </c>
      <c r="B467" s="4" t="s">
        <v>325</v>
      </c>
      <c r="C467" s="4">
        <v>2020</v>
      </c>
      <c r="D467" s="4">
        <v>11136163</v>
      </c>
      <c r="E467" s="4" t="s">
        <v>32</v>
      </c>
      <c r="F467" s="4" t="s">
        <v>32</v>
      </c>
      <c r="G467" s="4" t="s">
        <v>67</v>
      </c>
      <c r="H467" s="44">
        <v>70</v>
      </c>
      <c r="I467" s="45">
        <v>2940</v>
      </c>
      <c r="J467" s="45">
        <v>1470</v>
      </c>
      <c r="K467" s="45">
        <v>2940</v>
      </c>
      <c r="L467" s="44">
        <v>10</v>
      </c>
      <c r="M467" s="4"/>
    </row>
    <row r="468" spans="1:13" ht="24" x14ac:dyDescent="0.25">
      <c r="A468" s="28">
        <v>427</v>
      </c>
      <c r="B468" s="4" t="s">
        <v>326</v>
      </c>
      <c r="C468" s="4">
        <v>2020</v>
      </c>
      <c r="D468" s="4">
        <v>11137139</v>
      </c>
      <c r="E468" s="4" t="s">
        <v>32</v>
      </c>
      <c r="F468" s="4" t="s">
        <v>32</v>
      </c>
      <c r="G468" s="4" t="s">
        <v>67</v>
      </c>
      <c r="H468" s="44">
        <v>2</v>
      </c>
      <c r="I468" s="45">
        <v>4200</v>
      </c>
      <c r="J468" s="45">
        <v>2100</v>
      </c>
      <c r="K468" s="45">
        <v>4200</v>
      </c>
      <c r="L468" s="44">
        <v>10</v>
      </c>
      <c r="M468" s="4"/>
    </row>
    <row r="469" spans="1:13" ht="24" x14ac:dyDescent="0.25">
      <c r="A469" s="28">
        <v>428</v>
      </c>
      <c r="B469" s="4" t="s">
        <v>326</v>
      </c>
      <c r="C469" s="4">
        <v>2020</v>
      </c>
      <c r="D469" s="4">
        <v>11137140</v>
      </c>
      <c r="E469" s="4" t="s">
        <v>32</v>
      </c>
      <c r="F469" s="4" t="s">
        <v>32</v>
      </c>
      <c r="G469" s="4" t="s">
        <v>67</v>
      </c>
      <c r="H469" s="44">
        <v>1</v>
      </c>
      <c r="I469" s="45">
        <v>1300</v>
      </c>
      <c r="J469" s="45">
        <v>650</v>
      </c>
      <c r="K469" s="45">
        <v>1300</v>
      </c>
      <c r="L469" s="44">
        <v>10</v>
      </c>
      <c r="M469" s="4"/>
    </row>
    <row r="470" spans="1:13" x14ac:dyDescent="0.25">
      <c r="A470" s="28">
        <v>429</v>
      </c>
      <c r="B470" s="4" t="s">
        <v>327</v>
      </c>
      <c r="C470" s="4">
        <v>2020</v>
      </c>
      <c r="D470" s="4">
        <v>11136164</v>
      </c>
      <c r="E470" s="4" t="s">
        <v>32</v>
      </c>
      <c r="F470" s="4" t="s">
        <v>32</v>
      </c>
      <c r="G470" s="4" t="s">
        <v>67</v>
      </c>
      <c r="H470" s="44">
        <v>2</v>
      </c>
      <c r="I470" s="45">
        <v>800</v>
      </c>
      <c r="J470" s="45">
        <v>400</v>
      </c>
      <c r="K470" s="45">
        <v>800</v>
      </c>
      <c r="L470" s="44">
        <v>10</v>
      </c>
      <c r="M470" s="4"/>
    </row>
    <row r="471" spans="1:13" x14ac:dyDescent="0.25">
      <c r="A471" s="28">
        <v>430</v>
      </c>
      <c r="B471" s="4" t="s">
        <v>328</v>
      </c>
      <c r="C471" s="4">
        <v>2020</v>
      </c>
      <c r="D471" s="4">
        <v>11136165</v>
      </c>
      <c r="E471" s="4" t="s">
        <v>32</v>
      </c>
      <c r="F471" s="4" t="s">
        <v>32</v>
      </c>
      <c r="G471" s="4" t="s">
        <v>67</v>
      </c>
      <c r="H471" s="44">
        <v>1</v>
      </c>
      <c r="I471" s="45">
        <v>1100</v>
      </c>
      <c r="J471" s="45">
        <v>550</v>
      </c>
      <c r="K471" s="45">
        <v>1100</v>
      </c>
      <c r="L471" s="44">
        <v>10</v>
      </c>
      <c r="M471" s="4"/>
    </row>
    <row r="472" spans="1:13" x14ac:dyDescent="0.25">
      <c r="A472" s="28">
        <v>431</v>
      </c>
      <c r="B472" s="4" t="s">
        <v>329</v>
      </c>
      <c r="C472" s="4">
        <v>2020</v>
      </c>
      <c r="D472" s="4">
        <v>11136166</v>
      </c>
      <c r="E472" s="4" t="s">
        <v>32</v>
      </c>
      <c r="F472" s="4" t="s">
        <v>32</v>
      </c>
      <c r="G472" s="4" t="s">
        <v>67</v>
      </c>
      <c r="H472" s="44">
        <v>15</v>
      </c>
      <c r="I472" s="45">
        <v>1500</v>
      </c>
      <c r="J472" s="45">
        <v>750</v>
      </c>
      <c r="K472" s="45">
        <v>1500</v>
      </c>
      <c r="L472" s="44">
        <v>10</v>
      </c>
      <c r="M472" s="4"/>
    </row>
    <row r="473" spans="1:13" x14ac:dyDescent="0.25">
      <c r="A473" s="28">
        <v>432</v>
      </c>
      <c r="B473" s="4" t="s">
        <v>330</v>
      </c>
      <c r="C473" s="4">
        <v>2020</v>
      </c>
      <c r="D473" s="4">
        <v>11136167</v>
      </c>
      <c r="E473" s="4" t="s">
        <v>32</v>
      </c>
      <c r="F473" s="4" t="s">
        <v>32</v>
      </c>
      <c r="G473" s="4" t="s">
        <v>67</v>
      </c>
      <c r="H473" s="44">
        <v>4</v>
      </c>
      <c r="I473" s="45">
        <v>1280</v>
      </c>
      <c r="J473" s="45">
        <v>640</v>
      </c>
      <c r="K473" s="45">
        <v>1280</v>
      </c>
      <c r="L473" s="44">
        <v>10</v>
      </c>
      <c r="M473" s="4"/>
    </row>
    <row r="474" spans="1:13" x14ac:dyDescent="0.25">
      <c r="A474" s="28">
        <v>433</v>
      </c>
      <c r="B474" s="4" t="s">
        <v>137</v>
      </c>
      <c r="C474" s="4">
        <v>2020</v>
      </c>
      <c r="D474" s="4">
        <v>11136168</v>
      </c>
      <c r="E474" s="4" t="s">
        <v>32</v>
      </c>
      <c r="F474" s="4" t="s">
        <v>32</v>
      </c>
      <c r="G474" s="4" t="s">
        <v>67</v>
      </c>
      <c r="H474" s="44">
        <v>10</v>
      </c>
      <c r="I474" s="45">
        <v>5400</v>
      </c>
      <c r="J474" s="45">
        <v>2700</v>
      </c>
      <c r="K474" s="45">
        <v>5400</v>
      </c>
      <c r="L474" s="44">
        <v>10</v>
      </c>
      <c r="M474" s="4"/>
    </row>
    <row r="475" spans="1:13" x14ac:dyDescent="0.25">
      <c r="A475" s="28">
        <v>434</v>
      </c>
      <c r="B475" s="4" t="s">
        <v>239</v>
      </c>
      <c r="C475" s="4">
        <v>2020</v>
      </c>
      <c r="D475" s="4">
        <v>11136169</v>
      </c>
      <c r="E475" s="4" t="s">
        <v>32</v>
      </c>
      <c r="F475" s="4" t="s">
        <v>32</v>
      </c>
      <c r="G475" s="4" t="s">
        <v>67</v>
      </c>
      <c r="H475" s="44">
        <v>30</v>
      </c>
      <c r="I475" s="45">
        <v>4800</v>
      </c>
      <c r="J475" s="45">
        <v>2400</v>
      </c>
      <c r="K475" s="45">
        <v>4800</v>
      </c>
      <c r="L475" s="44">
        <v>10</v>
      </c>
      <c r="M475" s="4"/>
    </row>
    <row r="476" spans="1:13" x14ac:dyDescent="0.25">
      <c r="A476" s="28">
        <v>435</v>
      </c>
      <c r="B476" s="4" t="s">
        <v>331</v>
      </c>
      <c r="C476" s="4">
        <v>2020</v>
      </c>
      <c r="D476" s="4">
        <v>11131000</v>
      </c>
      <c r="E476" s="4" t="s">
        <v>32</v>
      </c>
      <c r="F476" s="4" t="s">
        <v>32</v>
      </c>
      <c r="G476" s="4" t="s">
        <v>67</v>
      </c>
      <c r="H476" s="44">
        <v>1</v>
      </c>
      <c r="I476" s="45">
        <v>1965</v>
      </c>
      <c r="J476" s="45">
        <v>982.5</v>
      </c>
      <c r="K476" s="45">
        <v>1965</v>
      </c>
      <c r="L476" s="44">
        <v>10</v>
      </c>
      <c r="M476" s="4"/>
    </row>
    <row r="477" spans="1:13" x14ac:dyDescent="0.25">
      <c r="A477" s="28">
        <v>436</v>
      </c>
      <c r="B477" s="4" t="s">
        <v>332</v>
      </c>
      <c r="C477" s="4">
        <v>2020</v>
      </c>
      <c r="D477" s="4">
        <v>11136170</v>
      </c>
      <c r="E477" s="4" t="s">
        <v>32</v>
      </c>
      <c r="F477" s="4" t="s">
        <v>32</v>
      </c>
      <c r="G477" s="4" t="s">
        <v>67</v>
      </c>
      <c r="H477" s="44">
        <v>1</v>
      </c>
      <c r="I477" s="45">
        <v>426</v>
      </c>
      <c r="J477" s="45">
        <v>213</v>
      </c>
      <c r="K477" s="45">
        <v>426</v>
      </c>
      <c r="L477" s="44">
        <v>10</v>
      </c>
      <c r="M477" s="4"/>
    </row>
    <row r="478" spans="1:13" x14ac:dyDescent="0.25">
      <c r="A478" s="28">
        <v>437</v>
      </c>
      <c r="B478" s="4" t="s">
        <v>333</v>
      </c>
      <c r="C478" s="4">
        <v>2020</v>
      </c>
      <c r="D478" s="4">
        <v>11136171</v>
      </c>
      <c r="E478" s="4" t="s">
        <v>32</v>
      </c>
      <c r="F478" s="4" t="s">
        <v>32</v>
      </c>
      <c r="G478" s="4" t="s">
        <v>67</v>
      </c>
      <c r="H478" s="44">
        <v>30</v>
      </c>
      <c r="I478" s="45">
        <v>14100</v>
      </c>
      <c r="J478" s="45">
        <v>7050</v>
      </c>
      <c r="K478" s="45">
        <v>14100</v>
      </c>
      <c r="L478" s="44">
        <v>10</v>
      </c>
      <c r="M478" s="4"/>
    </row>
    <row r="479" spans="1:13" ht="24" x14ac:dyDescent="0.25">
      <c r="A479" s="28">
        <v>438</v>
      </c>
      <c r="B479" s="4" t="s">
        <v>334</v>
      </c>
      <c r="C479" s="4">
        <v>2020</v>
      </c>
      <c r="D479" s="4">
        <v>11137141</v>
      </c>
      <c r="E479" s="4" t="s">
        <v>32</v>
      </c>
      <c r="F479" s="4" t="s">
        <v>32</v>
      </c>
      <c r="G479" s="4" t="s">
        <v>67</v>
      </c>
      <c r="H479" s="44">
        <v>1</v>
      </c>
      <c r="I479" s="45">
        <v>3200</v>
      </c>
      <c r="J479" s="45">
        <v>1600</v>
      </c>
      <c r="K479" s="45">
        <v>3200</v>
      </c>
      <c r="L479" s="44">
        <v>10</v>
      </c>
      <c r="M479" s="4"/>
    </row>
    <row r="480" spans="1:13" x14ac:dyDescent="0.25">
      <c r="A480" s="28">
        <v>439</v>
      </c>
      <c r="B480" s="4" t="s">
        <v>335</v>
      </c>
      <c r="C480" s="4">
        <v>2020</v>
      </c>
      <c r="D480" s="4">
        <v>11136172</v>
      </c>
      <c r="E480" s="4" t="s">
        <v>32</v>
      </c>
      <c r="F480" s="4" t="s">
        <v>32</v>
      </c>
      <c r="G480" s="4" t="s">
        <v>36</v>
      </c>
      <c r="H480" s="44">
        <v>7</v>
      </c>
      <c r="I480" s="45">
        <v>3150</v>
      </c>
      <c r="J480" s="45">
        <v>1575</v>
      </c>
      <c r="K480" s="45">
        <v>3150</v>
      </c>
      <c r="L480" s="44">
        <v>10</v>
      </c>
      <c r="M480" s="4"/>
    </row>
    <row r="481" spans="1:14" x14ac:dyDescent="0.25">
      <c r="A481" s="28">
        <v>440</v>
      </c>
      <c r="B481" s="4" t="s">
        <v>336</v>
      </c>
      <c r="C481" s="4">
        <v>2020</v>
      </c>
      <c r="D481" s="4">
        <v>11137142</v>
      </c>
      <c r="E481" s="4" t="s">
        <v>32</v>
      </c>
      <c r="F481" s="4" t="s">
        <v>32</v>
      </c>
      <c r="G481" s="4" t="s">
        <v>67</v>
      </c>
      <c r="H481" s="44">
        <v>1</v>
      </c>
      <c r="I481" s="45">
        <v>1300</v>
      </c>
      <c r="J481" s="45">
        <v>650</v>
      </c>
      <c r="K481" s="45">
        <v>1300</v>
      </c>
      <c r="L481" s="44">
        <v>10</v>
      </c>
      <c r="M481" s="4"/>
    </row>
    <row r="482" spans="1:14" x14ac:dyDescent="0.25">
      <c r="A482" s="28">
        <v>441</v>
      </c>
      <c r="B482" s="4" t="s">
        <v>337</v>
      </c>
      <c r="C482" s="4">
        <v>2020</v>
      </c>
      <c r="D482" s="4">
        <v>11136173</v>
      </c>
      <c r="E482" s="4" t="s">
        <v>32</v>
      </c>
      <c r="F482" s="4" t="s">
        <v>32</v>
      </c>
      <c r="G482" s="4" t="s">
        <v>67</v>
      </c>
      <c r="H482" s="44">
        <v>10</v>
      </c>
      <c r="I482" s="45">
        <v>4150</v>
      </c>
      <c r="J482" s="45">
        <v>2075</v>
      </c>
      <c r="K482" s="45">
        <v>4150</v>
      </c>
      <c r="L482" s="44">
        <v>10</v>
      </c>
      <c r="M482" s="4"/>
    </row>
    <row r="483" spans="1:14" x14ac:dyDescent="0.25">
      <c r="A483" s="28">
        <v>442</v>
      </c>
      <c r="B483" s="4" t="s">
        <v>338</v>
      </c>
      <c r="C483" s="4">
        <v>2020</v>
      </c>
      <c r="D483" s="4">
        <v>11136174</v>
      </c>
      <c r="E483" s="4" t="s">
        <v>32</v>
      </c>
      <c r="F483" s="4" t="s">
        <v>32</v>
      </c>
      <c r="G483" s="4" t="s">
        <v>67</v>
      </c>
      <c r="H483" s="44">
        <v>2</v>
      </c>
      <c r="I483" s="45">
        <v>3700</v>
      </c>
      <c r="J483" s="45">
        <v>1850</v>
      </c>
      <c r="K483" s="45">
        <v>3700</v>
      </c>
      <c r="L483" s="44">
        <v>10</v>
      </c>
      <c r="M483" s="4"/>
    </row>
    <row r="484" spans="1:14" x14ac:dyDescent="0.25">
      <c r="A484" s="28">
        <v>443</v>
      </c>
      <c r="B484" s="4" t="s">
        <v>339</v>
      </c>
      <c r="C484" s="4">
        <v>2020</v>
      </c>
      <c r="D484" s="4">
        <v>11136175</v>
      </c>
      <c r="E484" s="4" t="s">
        <v>32</v>
      </c>
      <c r="F484" s="4" t="s">
        <v>32</v>
      </c>
      <c r="G484" s="4" t="s">
        <v>67</v>
      </c>
      <c r="H484" s="44">
        <v>1</v>
      </c>
      <c r="I484" s="45">
        <v>1860</v>
      </c>
      <c r="J484" s="45">
        <v>930</v>
      </c>
      <c r="K484" s="45">
        <v>1860</v>
      </c>
      <c r="L484" s="44">
        <v>10</v>
      </c>
      <c r="M484" s="4"/>
    </row>
    <row r="485" spans="1:14" x14ac:dyDescent="0.25">
      <c r="A485" s="28">
        <v>444</v>
      </c>
      <c r="B485" s="4" t="s">
        <v>340</v>
      </c>
      <c r="C485" s="4">
        <v>2020</v>
      </c>
      <c r="D485" s="4">
        <v>11137143</v>
      </c>
      <c r="E485" s="4" t="s">
        <v>32</v>
      </c>
      <c r="F485" s="4" t="s">
        <v>32</v>
      </c>
      <c r="G485" s="4" t="s">
        <v>67</v>
      </c>
      <c r="H485" s="44">
        <v>1</v>
      </c>
      <c r="I485" s="45">
        <v>4850</v>
      </c>
      <c r="J485" s="45">
        <v>2425</v>
      </c>
      <c r="K485" s="45">
        <v>4850</v>
      </c>
      <c r="L485" s="44">
        <v>10</v>
      </c>
      <c r="M485" s="4"/>
    </row>
    <row r="486" spans="1:14" x14ac:dyDescent="0.25">
      <c r="A486" s="28">
        <v>445</v>
      </c>
      <c r="B486" s="4" t="s">
        <v>341</v>
      </c>
      <c r="C486" s="4">
        <v>2020</v>
      </c>
      <c r="D486" s="4">
        <v>11137144</v>
      </c>
      <c r="E486" s="4" t="s">
        <v>32</v>
      </c>
      <c r="F486" s="4" t="s">
        <v>32</v>
      </c>
      <c r="G486" s="4" t="s">
        <v>67</v>
      </c>
      <c r="H486" s="44">
        <v>1</v>
      </c>
      <c r="I486" s="45">
        <v>2500</v>
      </c>
      <c r="J486" s="45">
        <v>1250</v>
      </c>
      <c r="K486" s="45">
        <v>2500</v>
      </c>
      <c r="L486" s="44">
        <v>10</v>
      </c>
      <c r="M486" s="4"/>
    </row>
    <row r="487" spans="1:14" x14ac:dyDescent="0.25">
      <c r="A487" s="28">
        <v>446</v>
      </c>
      <c r="B487" s="4" t="s">
        <v>342</v>
      </c>
      <c r="C487" s="4">
        <v>2020</v>
      </c>
      <c r="D487" s="4">
        <v>11136176</v>
      </c>
      <c r="E487" s="4" t="s">
        <v>32</v>
      </c>
      <c r="F487" s="4" t="s">
        <v>32</v>
      </c>
      <c r="G487" s="4" t="s">
        <v>67</v>
      </c>
      <c r="H487" s="44">
        <v>27</v>
      </c>
      <c r="I487" s="45">
        <v>12690</v>
      </c>
      <c r="J487" s="45">
        <v>6345</v>
      </c>
      <c r="K487" s="45">
        <v>12690</v>
      </c>
      <c r="L487" s="44">
        <v>10</v>
      </c>
      <c r="M487" s="4"/>
    </row>
    <row r="488" spans="1:14" x14ac:dyDescent="0.25">
      <c r="A488" s="28"/>
      <c r="B488" s="40" t="s">
        <v>156</v>
      </c>
      <c r="C488" s="28"/>
      <c r="D488" s="28"/>
      <c r="E488" s="28"/>
      <c r="F488" s="28"/>
      <c r="G488" s="28"/>
      <c r="H488" s="28"/>
      <c r="I488" s="50">
        <v>269964.28999999998</v>
      </c>
      <c r="J488" s="50">
        <f>SUM(J313:J487)</f>
        <v>135018.65</v>
      </c>
      <c r="K488" s="26">
        <f>SUM(K313:K487)</f>
        <v>269964.28999999998</v>
      </c>
      <c r="L488" s="28"/>
      <c r="M488" s="28"/>
      <c r="N488" s="17"/>
    </row>
    <row r="489" spans="1:14" x14ac:dyDescent="0.25">
      <c r="A489" s="28"/>
      <c r="B489" s="28"/>
      <c r="C489" s="28"/>
      <c r="D489" s="58"/>
      <c r="E489" s="28"/>
      <c r="F489" s="28"/>
      <c r="G489" s="28"/>
      <c r="H489" s="28"/>
      <c r="I489" s="28"/>
      <c r="J489" s="28"/>
      <c r="K489" s="28"/>
      <c r="L489" s="28"/>
      <c r="M489" s="28"/>
    </row>
    <row r="490" spans="1:14" x14ac:dyDescent="0.25">
      <c r="A490" s="28"/>
      <c r="B490" s="58">
        <v>1114</v>
      </c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</row>
    <row r="491" spans="1:14" x14ac:dyDescent="0.25">
      <c r="A491" s="28">
        <v>447</v>
      </c>
      <c r="B491" s="4" t="s">
        <v>344</v>
      </c>
      <c r="C491" s="4">
        <v>2001</v>
      </c>
      <c r="D491" s="4">
        <v>11142001</v>
      </c>
      <c r="E491" s="4" t="s">
        <v>32</v>
      </c>
      <c r="F491" s="4" t="s">
        <v>32</v>
      </c>
      <c r="G491" s="4" t="s">
        <v>67</v>
      </c>
      <c r="H491" s="44">
        <v>21</v>
      </c>
      <c r="I491" s="45">
        <v>105</v>
      </c>
      <c r="J491" s="45">
        <v>52.5</v>
      </c>
      <c r="K491" s="45">
        <v>105</v>
      </c>
      <c r="L491" s="44">
        <v>10</v>
      </c>
      <c r="M491" s="4"/>
    </row>
    <row r="492" spans="1:14" x14ac:dyDescent="0.25">
      <c r="A492" s="28">
        <v>448</v>
      </c>
      <c r="B492" s="4" t="s">
        <v>345</v>
      </c>
      <c r="C492" s="4">
        <v>2001</v>
      </c>
      <c r="D492" s="4">
        <v>11142002</v>
      </c>
      <c r="E492" s="4" t="s">
        <v>32</v>
      </c>
      <c r="F492" s="4" t="s">
        <v>32</v>
      </c>
      <c r="G492" s="4" t="s">
        <v>67</v>
      </c>
      <c r="H492" s="44">
        <v>76</v>
      </c>
      <c r="I492" s="45">
        <v>4256</v>
      </c>
      <c r="J492" s="45">
        <v>2128</v>
      </c>
      <c r="K492" s="45">
        <v>4256</v>
      </c>
      <c r="L492" s="44">
        <v>10</v>
      </c>
      <c r="M492" s="4"/>
    </row>
    <row r="493" spans="1:14" x14ac:dyDescent="0.25">
      <c r="A493" s="28">
        <v>449</v>
      </c>
      <c r="B493" s="4" t="s">
        <v>346</v>
      </c>
      <c r="C493" s="4">
        <v>2001</v>
      </c>
      <c r="D493" s="4">
        <v>11142003</v>
      </c>
      <c r="E493" s="4" t="s">
        <v>32</v>
      </c>
      <c r="F493" s="4" t="s">
        <v>32</v>
      </c>
      <c r="G493" s="4" t="s">
        <v>67</v>
      </c>
      <c r="H493" s="44">
        <v>100</v>
      </c>
      <c r="I493" s="45">
        <v>2200</v>
      </c>
      <c r="J493" s="45">
        <v>1100</v>
      </c>
      <c r="K493" s="45">
        <v>2200</v>
      </c>
      <c r="L493" s="44">
        <v>10</v>
      </c>
      <c r="M493" s="4"/>
    </row>
    <row r="494" spans="1:14" x14ac:dyDescent="0.25">
      <c r="A494" s="28">
        <v>450</v>
      </c>
      <c r="B494" s="4" t="s">
        <v>347</v>
      </c>
      <c r="C494" s="4">
        <v>2001</v>
      </c>
      <c r="D494" s="4">
        <v>11142004</v>
      </c>
      <c r="E494" s="4" t="s">
        <v>32</v>
      </c>
      <c r="F494" s="4" t="s">
        <v>32</v>
      </c>
      <c r="G494" s="4" t="s">
        <v>67</v>
      </c>
      <c r="H494" s="44">
        <v>104</v>
      </c>
      <c r="I494" s="45">
        <v>1144</v>
      </c>
      <c r="J494" s="45">
        <v>572</v>
      </c>
      <c r="K494" s="45">
        <v>1144</v>
      </c>
      <c r="L494" s="44">
        <v>10</v>
      </c>
      <c r="M494" s="4"/>
    </row>
    <row r="495" spans="1:14" x14ac:dyDescent="0.25">
      <c r="A495" s="28">
        <v>451</v>
      </c>
      <c r="B495" s="4" t="s">
        <v>348</v>
      </c>
      <c r="C495" s="4">
        <v>2001</v>
      </c>
      <c r="D495" s="4">
        <v>11142005</v>
      </c>
      <c r="E495" s="4" t="s">
        <v>32</v>
      </c>
      <c r="F495" s="4" t="s">
        <v>32</v>
      </c>
      <c r="G495" s="4" t="s">
        <v>67</v>
      </c>
      <c r="H495" s="44">
        <v>93</v>
      </c>
      <c r="I495" s="45">
        <v>465</v>
      </c>
      <c r="J495" s="45">
        <v>233</v>
      </c>
      <c r="K495" s="45">
        <v>465</v>
      </c>
      <c r="L495" s="44">
        <v>10</v>
      </c>
      <c r="M495" s="4"/>
    </row>
    <row r="496" spans="1:14" x14ac:dyDescent="0.25">
      <c r="A496" s="28">
        <v>452</v>
      </c>
      <c r="B496" s="4" t="s">
        <v>349</v>
      </c>
      <c r="C496" s="4">
        <v>2001</v>
      </c>
      <c r="D496" s="4">
        <v>11144006</v>
      </c>
      <c r="E496" s="4" t="s">
        <v>32</v>
      </c>
      <c r="F496" s="4" t="s">
        <v>32</v>
      </c>
      <c r="G496" s="4" t="s">
        <v>67</v>
      </c>
      <c r="H496" s="44">
        <v>10</v>
      </c>
      <c r="I496" s="45">
        <v>440</v>
      </c>
      <c r="J496" s="45">
        <v>220</v>
      </c>
      <c r="K496" s="45">
        <v>440</v>
      </c>
      <c r="L496" s="44">
        <v>10</v>
      </c>
      <c r="M496" s="4"/>
    </row>
    <row r="497" spans="1:13" x14ac:dyDescent="0.25">
      <c r="A497" s="28">
        <v>453</v>
      </c>
      <c r="B497" s="4" t="s">
        <v>350</v>
      </c>
      <c r="C497" s="4">
        <v>2001</v>
      </c>
      <c r="D497" s="4">
        <v>11142007</v>
      </c>
      <c r="E497" s="4" t="s">
        <v>32</v>
      </c>
      <c r="F497" s="4" t="s">
        <v>32</v>
      </c>
      <c r="G497" s="4" t="s">
        <v>67</v>
      </c>
      <c r="H497" s="44">
        <v>69</v>
      </c>
      <c r="I497" s="45">
        <v>1104</v>
      </c>
      <c r="J497" s="45">
        <v>552</v>
      </c>
      <c r="K497" s="45">
        <v>1104</v>
      </c>
      <c r="L497" s="44">
        <v>10</v>
      </c>
      <c r="M497" s="4"/>
    </row>
    <row r="498" spans="1:13" x14ac:dyDescent="0.25">
      <c r="A498" s="28">
        <v>454</v>
      </c>
      <c r="B498" s="4" t="s">
        <v>351</v>
      </c>
      <c r="C498" s="4">
        <v>2001</v>
      </c>
      <c r="D498" s="4">
        <v>11142008</v>
      </c>
      <c r="E498" s="4" t="s">
        <v>32</v>
      </c>
      <c r="F498" s="4" t="s">
        <v>32</v>
      </c>
      <c r="G498" s="4" t="s">
        <v>67</v>
      </c>
      <c r="H498" s="44">
        <v>88</v>
      </c>
      <c r="I498" s="45">
        <v>2024</v>
      </c>
      <c r="J498" s="45">
        <v>1012</v>
      </c>
      <c r="K498" s="45">
        <v>2024</v>
      </c>
      <c r="L498" s="44">
        <v>10</v>
      </c>
      <c r="M498" s="4"/>
    </row>
    <row r="499" spans="1:13" x14ac:dyDescent="0.25">
      <c r="A499" s="28">
        <v>455</v>
      </c>
      <c r="B499" s="4" t="s">
        <v>352</v>
      </c>
      <c r="C499" s="4">
        <v>2005</v>
      </c>
      <c r="D499" s="4">
        <v>11142009</v>
      </c>
      <c r="E499" s="4" t="s">
        <v>32</v>
      </c>
      <c r="F499" s="4" t="s">
        <v>32</v>
      </c>
      <c r="G499" s="4" t="s">
        <v>270</v>
      </c>
      <c r="H499" s="44">
        <v>10</v>
      </c>
      <c r="I499" s="45">
        <v>330</v>
      </c>
      <c r="J499" s="45">
        <v>165</v>
      </c>
      <c r="K499" s="45">
        <v>330</v>
      </c>
      <c r="L499" s="44">
        <v>10</v>
      </c>
      <c r="M499" s="4"/>
    </row>
    <row r="500" spans="1:13" x14ac:dyDescent="0.25">
      <c r="A500" s="28">
        <v>456</v>
      </c>
      <c r="B500" s="4" t="s">
        <v>353</v>
      </c>
      <c r="C500" s="4">
        <v>2008</v>
      </c>
      <c r="D500" s="4">
        <v>11141004</v>
      </c>
      <c r="E500" s="4" t="s">
        <v>32</v>
      </c>
      <c r="F500" s="4" t="s">
        <v>32</v>
      </c>
      <c r="G500" s="4" t="s">
        <v>67</v>
      </c>
      <c r="H500" s="44">
        <v>2</v>
      </c>
      <c r="I500" s="45">
        <v>110</v>
      </c>
      <c r="J500" s="45">
        <v>55</v>
      </c>
      <c r="K500" s="45">
        <v>110</v>
      </c>
      <c r="L500" s="44">
        <v>10</v>
      </c>
      <c r="M500" s="4"/>
    </row>
    <row r="501" spans="1:13" x14ac:dyDescent="0.25">
      <c r="A501" s="28">
        <v>457</v>
      </c>
      <c r="B501" s="4" t="s">
        <v>354</v>
      </c>
      <c r="C501" s="4">
        <v>2008</v>
      </c>
      <c r="D501" s="4">
        <v>11141005</v>
      </c>
      <c r="E501" s="4" t="s">
        <v>32</v>
      </c>
      <c r="F501" s="4" t="s">
        <v>32</v>
      </c>
      <c r="G501" s="4" t="s">
        <v>67</v>
      </c>
      <c r="H501" s="44">
        <v>4</v>
      </c>
      <c r="I501" s="45">
        <v>189</v>
      </c>
      <c r="J501" s="45">
        <v>94</v>
      </c>
      <c r="K501" s="45">
        <v>189</v>
      </c>
      <c r="L501" s="44">
        <v>10</v>
      </c>
      <c r="M501" s="4"/>
    </row>
    <row r="502" spans="1:13" x14ac:dyDescent="0.25">
      <c r="A502" s="28">
        <v>458</v>
      </c>
      <c r="B502" s="4" t="s">
        <v>352</v>
      </c>
      <c r="C502" s="4">
        <v>2008</v>
      </c>
      <c r="D502" s="4">
        <v>11142011</v>
      </c>
      <c r="E502" s="4" t="s">
        <v>32</v>
      </c>
      <c r="F502" s="4" t="s">
        <v>32</v>
      </c>
      <c r="G502" s="4" t="s">
        <v>270</v>
      </c>
      <c r="H502" s="44">
        <v>13</v>
      </c>
      <c r="I502" s="45">
        <v>780</v>
      </c>
      <c r="J502" s="45">
        <v>390</v>
      </c>
      <c r="K502" s="45">
        <v>780</v>
      </c>
      <c r="L502" s="44">
        <v>10</v>
      </c>
      <c r="M502" s="4"/>
    </row>
    <row r="503" spans="1:13" x14ac:dyDescent="0.25">
      <c r="A503" s="28">
        <v>459</v>
      </c>
      <c r="B503" s="4" t="s">
        <v>355</v>
      </c>
      <c r="C503" s="4">
        <v>2010</v>
      </c>
      <c r="D503" s="4">
        <v>11142019</v>
      </c>
      <c r="E503" s="4" t="s">
        <v>32</v>
      </c>
      <c r="F503" s="4" t="s">
        <v>32</v>
      </c>
      <c r="G503" s="4" t="s">
        <v>67</v>
      </c>
      <c r="H503" s="44">
        <v>24</v>
      </c>
      <c r="I503" s="45">
        <v>1440</v>
      </c>
      <c r="J503" s="45">
        <v>720</v>
      </c>
      <c r="K503" s="45">
        <v>1440</v>
      </c>
      <c r="L503" s="44">
        <v>10</v>
      </c>
      <c r="M503" s="4"/>
    </row>
    <row r="504" spans="1:13" x14ac:dyDescent="0.25">
      <c r="A504" s="28">
        <v>460</v>
      </c>
      <c r="B504" s="4" t="s">
        <v>356</v>
      </c>
      <c r="C504" s="4">
        <v>2010</v>
      </c>
      <c r="D504" s="4">
        <v>11142019</v>
      </c>
      <c r="E504" s="4" t="s">
        <v>32</v>
      </c>
      <c r="F504" s="4" t="s">
        <v>32</v>
      </c>
      <c r="G504" s="4" t="s">
        <v>67</v>
      </c>
      <c r="H504" s="44">
        <v>24</v>
      </c>
      <c r="I504" s="45">
        <v>1440</v>
      </c>
      <c r="J504" s="45">
        <v>720</v>
      </c>
      <c r="K504" s="45">
        <v>1440</v>
      </c>
      <c r="L504" s="44">
        <v>10</v>
      </c>
      <c r="M504" s="4"/>
    </row>
    <row r="505" spans="1:13" x14ac:dyDescent="0.25">
      <c r="A505" s="28">
        <v>461</v>
      </c>
      <c r="B505" s="4" t="s">
        <v>357</v>
      </c>
      <c r="C505" s="4">
        <v>2010</v>
      </c>
      <c r="D505" s="4">
        <v>11142022</v>
      </c>
      <c r="E505" s="4" t="s">
        <v>32</v>
      </c>
      <c r="F505" s="4" t="s">
        <v>32</v>
      </c>
      <c r="G505" s="4" t="s">
        <v>67</v>
      </c>
      <c r="H505" s="44">
        <v>20</v>
      </c>
      <c r="I505" s="45">
        <v>1700</v>
      </c>
      <c r="J505" s="45">
        <v>850</v>
      </c>
      <c r="K505" s="45">
        <v>1700</v>
      </c>
      <c r="L505" s="44">
        <v>10</v>
      </c>
      <c r="M505" s="4"/>
    </row>
    <row r="506" spans="1:13" x14ac:dyDescent="0.25">
      <c r="A506" s="28">
        <v>462</v>
      </c>
      <c r="B506" s="4" t="s">
        <v>358</v>
      </c>
      <c r="C506" s="4">
        <v>2010</v>
      </c>
      <c r="D506" s="4">
        <v>11142020</v>
      </c>
      <c r="E506" s="4" t="s">
        <v>32</v>
      </c>
      <c r="F506" s="4" t="s">
        <v>32</v>
      </c>
      <c r="G506" s="4" t="s">
        <v>67</v>
      </c>
      <c r="H506" s="44">
        <v>31</v>
      </c>
      <c r="I506" s="45">
        <v>2170</v>
      </c>
      <c r="J506" s="45">
        <v>1085</v>
      </c>
      <c r="K506" s="45">
        <v>2170</v>
      </c>
      <c r="L506" s="44">
        <v>10</v>
      </c>
      <c r="M506" s="4"/>
    </row>
    <row r="507" spans="1:13" x14ac:dyDescent="0.25">
      <c r="A507" s="28">
        <v>463</v>
      </c>
      <c r="B507" s="4" t="s">
        <v>358</v>
      </c>
      <c r="C507" s="4">
        <v>2010</v>
      </c>
      <c r="D507" s="4">
        <v>11142021</v>
      </c>
      <c r="E507" s="4" t="s">
        <v>32</v>
      </c>
      <c r="F507" s="4" t="s">
        <v>32</v>
      </c>
      <c r="G507" s="4" t="s">
        <v>67</v>
      </c>
      <c r="H507" s="44">
        <v>14</v>
      </c>
      <c r="I507" s="45">
        <v>1190</v>
      </c>
      <c r="J507" s="45">
        <v>595</v>
      </c>
      <c r="K507" s="45">
        <v>1190</v>
      </c>
      <c r="L507" s="44">
        <v>10</v>
      </c>
      <c r="M507" s="4"/>
    </row>
    <row r="508" spans="1:13" ht="24" x14ac:dyDescent="0.25">
      <c r="A508" s="28">
        <v>464</v>
      </c>
      <c r="B508" s="4" t="s">
        <v>359</v>
      </c>
      <c r="C508" s="4">
        <v>2010</v>
      </c>
      <c r="D508" s="4">
        <v>11142023</v>
      </c>
      <c r="E508" s="4" t="s">
        <v>32</v>
      </c>
      <c r="F508" s="4" t="s">
        <v>32</v>
      </c>
      <c r="G508" s="4" t="s">
        <v>270</v>
      </c>
      <c r="H508" s="44">
        <v>24</v>
      </c>
      <c r="I508" s="45">
        <v>2040</v>
      </c>
      <c r="J508" s="45">
        <v>1020</v>
      </c>
      <c r="K508" s="45">
        <v>2040</v>
      </c>
      <c r="L508" s="44">
        <v>10</v>
      </c>
      <c r="M508" s="4"/>
    </row>
    <row r="509" spans="1:13" x14ac:dyDescent="0.25">
      <c r="A509" s="28">
        <v>465</v>
      </c>
      <c r="B509" s="4" t="s">
        <v>353</v>
      </c>
      <c r="C509" s="4">
        <v>2011</v>
      </c>
      <c r="D509" s="4">
        <v>11141012</v>
      </c>
      <c r="E509" s="4" t="s">
        <v>32</v>
      </c>
      <c r="F509" s="4" t="s">
        <v>32</v>
      </c>
      <c r="G509" s="4" t="s">
        <v>67</v>
      </c>
      <c r="H509" s="44">
        <v>15</v>
      </c>
      <c r="I509" s="45">
        <v>1095</v>
      </c>
      <c r="J509" s="45">
        <v>547</v>
      </c>
      <c r="K509" s="45">
        <v>1095</v>
      </c>
      <c r="L509" s="44">
        <v>10</v>
      </c>
      <c r="M509" s="4"/>
    </row>
    <row r="510" spans="1:13" x14ac:dyDescent="0.25">
      <c r="A510" s="28">
        <v>466</v>
      </c>
      <c r="B510" s="4" t="s">
        <v>354</v>
      </c>
      <c r="C510" s="4">
        <v>2011</v>
      </c>
      <c r="D510" s="4">
        <v>11141013</v>
      </c>
      <c r="E510" s="4" t="s">
        <v>32</v>
      </c>
      <c r="F510" s="4" t="s">
        <v>32</v>
      </c>
      <c r="G510" s="4" t="s">
        <v>67</v>
      </c>
      <c r="H510" s="44">
        <v>1</v>
      </c>
      <c r="I510" s="45">
        <v>78</v>
      </c>
      <c r="J510" s="45">
        <v>39</v>
      </c>
      <c r="K510" s="45">
        <v>78</v>
      </c>
      <c r="L510" s="44">
        <v>10</v>
      </c>
      <c r="M510" s="4"/>
    </row>
    <row r="511" spans="1:13" x14ac:dyDescent="0.25">
      <c r="A511" s="28">
        <v>467</v>
      </c>
      <c r="B511" s="4" t="s">
        <v>360</v>
      </c>
      <c r="C511" s="4">
        <v>2013</v>
      </c>
      <c r="D511" s="4">
        <v>11142024</v>
      </c>
      <c r="E511" s="4" t="s">
        <v>32</v>
      </c>
      <c r="F511" s="4" t="s">
        <v>32</v>
      </c>
      <c r="G511" s="4" t="s">
        <v>67</v>
      </c>
      <c r="H511" s="44">
        <v>27</v>
      </c>
      <c r="I511" s="45">
        <v>621</v>
      </c>
      <c r="J511" s="45">
        <v>310</v>
      </c>
      <c r="K511" s="45">
        <v>621</v>
      </c>
      <c r="L511" s="44">
        <v>10</v>
      </c>
      <c r="M511" s="4"/>
    </row>
    <row r="512" spans="1:13" x14ac:dyDescent="0.25">
      <c r="A512" s="28">
        <v>468</v>
      </c>
      <c r="B512" s="4" t="s">
        <v>347</v>
      </c>
      <c r="C512" s="4">
        <v>2013</v>
      </c>
      <c r="D512" s="4">
        <v>11142025</v>
      </c>
      <c r="E512" s="4" t="s">
        <v>32</v>
      </c>
      <c r="F512" s="4" t="s">
        <v>32</v>
      </c>
      <c r="G512" s="4" t="s">
        <v>67</v>
      </c>
      <c r="H512" s="44">
        <v>27</v>
      </c>
      <c r="I512" s="45">
        <v>1215</v>
      </c>
      <c r="J512" s="45">
        <v>608</v>
      </c>
      <c r="K512" s="45">
        <v>1215</v>
      </c>
      <c r="L512" s="44">
        <v>10</v>
      </c>
      <c r="M512" s="4"/>
    </row>
    <row r="513" spans="1:13" x14ac:dyDescent="0.25">
      <c r="A513" s="28">
        <v>469</v>
      </c>
      <c r="B513" s="4" t="s">
        <v>350</v>
      </c>
      <c r="C513" s="4">
        <v>2013</v>
      </c>
      <c r="D513" s="4">
        <v>11142026</v>
      </c>
      <c r="E513" s="4" t="s">
        <v>32</v>
      </c>
      <c r="F513" s="4" t="s">
        <v>32</v>
      </c>
      <c r="G513" s="4" t="s">
        <v>67</v>
      </c>
      <c r="H513" s="44">
        <v>27</v>
      </c>
      <c r="I513" s="45">
        <v>2160</v>
      </c>
      <c r="J513" s="45">
        <v>1080</v>
      </c>
      <c r="K513" s="45">
        <v>2160</v>
      </c>
      <c r="L513" s="44">
        <v>10</v>
      </c>
      <c r="M513" s="4"/>
    </row>
    <row r="514" spans="1:13" x14ac:dyDescent="0.25">
      <c r="A514" s="28">
        <v>470</v>
      </c>
      <c r="B514" s="4" t="s">
        <v>361</v>
      </c>
      <c r="C514" s="4">
        <v>2017</v>
      </c>
      <c r="D514" s="4">
        <v>11141014</v>
      </c>
      <c r="E514" s="4" t="s">
        <v>32</v>
      </c>
      <c r="F514" s="4" t="s">
        <v>32</v>
      </c>
      <c r="G514" s="4" t="s">
        <v>67</v>
      </c>
      <c r="H514" s="44">
        <v>9</v>
      </c>
      <c r="I514" s="45">
        <v>2475</v>
      </c>
      <c r="J514" s="45">
        <v>1237.5</v>
      </c>
      <c r="K514" s="45">
        <v>2475</v>
      </c>
      <c r="L514" s="44">
        <v>10</v>
      </c>
      <c r="M514" s="4"/>
    </row>
    <row r="515" spans="1:13" x14ac:dyDescent="0.25">
      <c r="A515" s="28">
        <v>471</v>
      </c>
      <c r="B515" s="4" t="s">
        <v>362</v>
      </c>
      <c r="C515" s="4">
        <v>2017</v>
      </c>
      <c r="D515" s="4">
        <v>11141015</v>
      </c>
      <c r="E515" s="4" t="s">
        <v>32</v>
      </c>
      <c r="F515" s="4" t="s">
        <v>32</v>
      </c>
      <c r="G515" s="4" t="s">
        <v>67</v>
      </c>
      <c r="H515" s="44">
        <v>3</v>
      </c>
      <c r="I515" s="45">
        <v>390</v>
      </c>
      <c r="J515" s="45">
        <v>195</v>
      </c>
      <c r="K515" s="45">
        <v>390</v>
      </c>
      <c r="L515" s="44">
        <v>10</v>
      </c>
      <c r="M515" s="4"/>
    </row>
    <row r="516" spans="1:13" x14ac:dyDescent="0.25">
      <c r="A516" s="28">
        <v>472</v>
      </c>
      <c r="B516" s="4" t="s">
        <v>363</v>
      </c>
      <c r="C516" s="4">
        <v>2017</v>
      </c>
      <c r="D516" s="4">
        <v>11141016</v>
      </c>
      <c r="E516" s="4" t="s">
        <v>32</v>
      </c>
      <c r="F516" s="4" t="s">
        <v>32</v>
      </c>
      <c r="G516" s="4" t="s">
        <v>67</v>
      </c>
      <c r="H516" s="44">
        <v>1</v>
      </c>
      <c r="I516" s="45">
        <v>15</v>
      </c>
      <c r="J516" s="45">
        <v>7.5</v>
      </c>
      <c r="K516" s="45">
        <v>15</v>
      </c>
      <c r="L516" s="44">
        <v>10</v>
      </c>
      <c r="M516" s="4"/>
    </row>
    <row r="517" spans="1:13" x14ac:dyDescent="0.25">
      <c r="A517" s="28">
        <v>473</v>
      </c>
      <c r="B517" s="4" t="s">
        <v>363</v>
      </c>
      <c r="C517" s="4">
        <v>2017</v>
      </c>
      <c r="D517" s="4">
        <v>11141017</v>
      </c>
      <c r="E517" s="4" t="s">
        <v>32</v>
      </c>
      <c r="F517" s="4" t="s">
        <v>32</v>
      </c>
      <c r="G517" s="4" t="s">
        <v>67</v>
      </c>
      <c r="H517" s="44">
        <v>1</v>
      </c>
      <c r="I517" s="45">
        <v>20</v>
      </c>
      <c r="J517" s="45">
        <v>10</v>
      </c>
      <c r="K517" s="45">
        <v>20</v>
      </c>
      <c r="L517" s="44">
        <v>10</v>
      </c>
      <c r="M517" s="4"/>
    </row>
    <row r="518" spans="1:13" ht="24" x14ac:dyDescent="0.25">
      <c r="A518" s="28">
        <v>474</v>
      </c>
      <c r="B518" s="4" t="s">
        <v>364</v>
      </c>
      <c r="C518" s="4">
        <v>2019</v>
      </c>
      <c r="D518" s="4">
        <v>11142027</v>
      </c>
      <c r="E518" s="4" t="s">
        <v>32</v>
      </c>
      <c r="F518" s="4" t="s">
        <v>32</v>
      </c>
      <c r="G518" s="4" t="s">
        <v>67</v>
      </c>
      <c r="H518" s="44">
        <v>70</v>
      </c>
      <c r="I518" s="45">
        <v>21000</v>
      </c>
      <c r="J518" s="45">
        <v>10500</v>
      </c>
      <c r="K518" s="45">
        <v>21000</v>
      </c>
      <c r="L518" s="44">
        <v>10</v>
      </c>
      <c r="M518" s="4"/>
    </row>
    <row r="519" spans="1:13" x14ac:dyDescent="0.25">
      <c r="A519" s="28">
        <v>475</v>
      </c>
      <c r="B519" s="4" t="s">
        <v>353</v>
      </c>
      <c r="C519" s="4">
        <v>2020</v>
      </c>
      <c r="D519" s="4">
        <v>11141018</v>
      </c>
      <c r="E519" s="4" t="s">
        <v>32</v>
      </c>
      <c r="F519" s="4" t="s">
        <v>32</v>
      </c>
      <c r="G519" s="4" t="s">
        <v>67</v>
      </c>
      <c r="H519" s="44">
        <v>16</v>
      </c>
      <c r="I519" s="45">
        <v>4736</v>
      </c>
      <c r="J519" s="45">
        <v>2368</v>
      </c>
      <c r="K519" s="45">
        <v>4736</v>
      </c>
      <c r="L519" s="44">
        <v>10</v>
      </c>
      <c r="M519" s="4"/>
    </row>
    <row r="520" spans="1:13" x14ac:dyDescent="0.25">
      <c r="A520" s="28">
        <v>476</v>
      </c>
      <c r="B520" s="4" t="s">
        <v>365</v>
      </c>
      <c r="C520" s="4">
        <v>2020</v>
      </c>
      <c r="D520" s="4">
        <v>11142028</v>
      </c>
      <c r="E520" s="4" t="s">
        <v>32</v>
      </c>
      <c r="F520" s="4" t="s">
        <v>32</v>
      </c>
      <c r="G520" s="4" t="s">
        <v>67</v>
      </c>
      <c r="H520" s="44">
        <v>70</v>
      </c>
      <c r="I520" s="45">
        <v>7000</v>
      </c>
      <c r="J520" s="45">
        <v>3500</v>
      </c>
      <c r="K520" s="45">
        <v>7000</v>
      </c>
      <c r="L520" s="44">
        <v>10</v>
      </c>
      <c r="M520" s="4"/>
    </row>
    <row r="521" spans="1:13" x14ac:dyDescent="0.25">
      <c r="A521" s="28">
        <v>477</v>
      </c>
      <c r="B521" s="4" t="s">
        <v>366</v>
      </c>
      <c r="C521" s="4">
        <v>2020</v>
      </c>
      <c r="D521" s="4">
        <v>11142029</v>
      </c>
      <c r="E521" s="4" t="s">
        <v>32</v>
      </c>
      <c r="F521" s="4" t="s">
        <v>32</v>
      </c>
      <c r="G521" s="4" t="s">
        <v>67</v>
      </c>
      <c r="H521" s="44">
        <v>70</v>
      </c>
      <c r="I521" s="45">
        <v>7000</v>
      </c>
      <c r="J521" s="45">
        <v>3500</v>
      </c>
      <c r="K521" s="45">
        <v>7000</v>
      </c>
      <c r="L521" s="44">
        <v>10</v>
      </c>
      <c r="M521" s="4"/>
    </row>
    <row r="522" spans="1:13" ht="24" x14ac:dyDescent="0.25">
      <c r="A522" s="28">
        <v>478</v>
      </c>
      <c r="B522" s="4" t="s">
        <v>367</v>
      </c>
      <c r="C522" s="4">
        <v>2020</v>
      </c>
      <c r="D522" s="4">
        <v>11143001</v>
      </c>
      <c r="E522" s="4" t="s">
        <v>32</v>
      </c>
      <c r="F522" s="4" t="s">
        <v>32</v>
      </c>
      <c r="G522" s="4" t="s">
        <v>67</v>
      </c>
      <c r="H522" s="44">
        <v>12</v>
      </c>
      <c r="I522" s="45">
        <v>15000</v>
      </c>
      <c r="J522" s="45">
        <v>7500</v>
      </c>
      <c r="K522" s="45">
        <v>15000</v>
      </c>
      <c r="L522" s="44">
        <v>10</v>
      </c>
      <c r="M522" s="4"/>
    </row>
    <row r="523" spans="1:13" x14ac:dyDescent="0.25">
      <c r="A523" s="28">
        <v>479</v>
      </c>
      <c r="B523" s="4" t="s">
        <v>368</v>
      </c>
      <c r="C523" s="4">
        <v>2020</v>
      </c>
      <c r="D523" s="4">
        <v>11142030</v>
      </c>
      <c r="E523" s="4" t="s">
        <v>32</v>
      </c>
      <c r="F523" s="4" t="s">
        <v>32</v>
      </c>
      <c r="G523" s="4" t="s">
        <v>67</v>
      </c>
      <c r="H523" s="44">
        <v>16</v>
      </c>
      <c r="I523" s="45">
        <v>3520</v>
      </c>
      <c r="J523" s="45">
        <v>1760</v>
      </c>
      <c r="K523" s="45">
        <v>3520</v>
      </c>
      <c r="L523" s="44">
        <v>10</v>
      </c>
      <c r="M523" s="4"/>
    </row>
    <row r="524" spans="1:13" ht="24" x14ac:dyDescent="0.25">
      <c r="A524" s="28">
        <v>480</v>
      </c>
      <c r="B524" s="4" t="s">
        <v>369</v>
      </c>
      <c r="C524" s="4">
        <v>2020</v>
      </c>
      <c r="D524" s="4">
        <v>11142031</v>
      </c>
      <c r="E524" s="4" t="s">
        <v>32</v>
      </c>
      <c r="F524" s="4" t="s">
        <v>32</v>
      </c>
      <c r="G524" s="4" t="s">
        <v>67</v>
      </c>
      <c r="H524" s="44">
        <v>16</v>
      </c>
      <c r="I524" s="45">
        <v>1440</v>
      </c>
      <c r="J524" s="45">
        <v>720</v>
      </c>
      <c r="K524" s="45">
        <v>1440</v>
      </c>
      <c r="L524" s="44">
        <v>10</v>
      </c>
      <c r="M524" s="4"/>
    </row>
    <row r="525" spans="1:13" x14ac:dyDescent="0.25">
      <c r="A525" s="28">
        <v>481</v>
      </c>
      <c r="B525" s="4" t="s">
        <v>370</v>
      </c>
      <c r="C525" s="4">
        <v>2020</v>
      </c>
      <c r="D525" s="4">
        <v>11142032</v>
      </c>
      <c r="E525" s="4" t="s">
        <v>32</v>
      </c>
      <c r="F525" s="4" t="s">
        <v>32</v>
      </c>
      <c r="G525" s="4" t="s">
        <v>67</v>
      </c>
      <c r="H525" s="44">
        <v>40</v>
      </c>
      <c r="I525" s="45">
        <v>11200</v>
      </c>
      <c r="J525" s="45">
        <v>5600</v>
      </c>
      <c r="K525" s="45">
        <v>11200</v>
      </c>
      <c r="L525" s="44">
        <v>10</v>
      </c>
      <c r="M525" s="4"/>
    </row>
    <row r="526" spans="1:13" x14ac:dyDescent="0.25">
      <c r="A526" s="28">
        <v>482</v>
      </c>
      <c r="B526" s="4" t="s">
        <v>353</v>
      </c>
      <c r="C526" s="4">
        <v>2020</v>
      </c>
      <c r="D526" s="4">
        <v>11141019</v>
      </c>
      <c r="E526" s="4" t="s">
        <v>32</v>
      </c>
      <c r="F526" s="4" t="s">
        <v>32</v>
      </c>
      <c r="G526" s="4" t="s">
        <v>67</v>
      </c>
      <c r="H526" s="44">
        <v>4</v>
      </c>
      <c r="I526" s="45">
        <v>1192</v>
      </c>
      <c r="J526" s="45">
        <v>596</v>
      </c>
      <c r="K526" s="45">
        <v>1192</v>
      </c>
      <c r="L526" s="44">
        <v>10</v>
      </c>
      <c r="M526" s="4"/>
    </row>
    <row r="527" spans="1:13" x14ac:dyDescent="0.25">
      <c r="A527" s="28"/>
      <c r="B527" s="40" t="s">
        <v>371</v>
      </c>
      <c r="C527" s="28"/>
      <c r="D527" s="28"/>
      <c r="E527" s="28"/>
      <c r="F527" s="28"/>
      <c r="G527" s="28"/>
      <c r="H527" s="28"/>
      <c r="I527" s="50">
        <f>SUM(I491:I526)</f>
        <v>103284</v>
      </c>
      <c r="J527" s="50">
        <f>SUM(J491:J526)</f>
        <v>51641.5</v>
      </c>
      <c r="K527" s="26">
        <f>SUM(K491:K526)</f>
        <v>103284</v>
      </c>
      <c r="L527" s="28"/>
      <c r="M527" s="28"/>
    </row>
    <row r="528" spans="1:13" x14ac:dyDescent="0.2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</row>
    <row r="529" spans="1:14" x14ac:dyDescent="0.25">
      <c r="A529" s="28"/>
      <c r="B529" s="58" t="s">
        <v>372</v>
      </c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</row>
    <row r="530" spans="1:14" x14ac:dyDescent="0.2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</row>
    <row r="531" spans="1:14" x14ac:dyDescent="0.25">
      <c r="A531" s="28"/>
      <c r="B531" s="58">
        <v>1013</v>
      </c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4" x14ac:dyDescent="0.25">
      <c r="A532" s="28">
        <v>483</v>
      </c>
      <c r="B532" s="4" t="s">
        <v>373</v>
      </c>
      <c r="C532" s="4">
        <v>1956</v>
      </c>
      <c r="D532" s="4">
        <v>101310007</v>
      </c>
      <c r="E532" s="4" t="s">
        <v>32</v>
      </c>
      <c r="F532" s="4" t="s">
        <v>32</v>
      </c>
      <c r="G532" s="4" t="s">
        <v>67</v>
      </c>
      <c r="H532" s="44">
        <v>1</v>
      </c>
      <c r="I532" s="45">
        <v>35300</v>
      </c>
      <c r="J532" s="45">
        <v>35300</v>
      </c>
      <c r="K532" s="45">
        <v>35300</v>
      </c>
      <c r="L532" s="44">
        <v>50</v>
      </c>
      <c r="M532" s="4"/>
    </row>
    <row r="533" spans="1:14" x14ac:dyDescent="0.25">
      <c r="A533" s="28"/>
      <c r="B533" s="40" t="s">
        <v>39</v>
      </c>
      <c r="C533" s="28"/>
      <c r="D533" s="28"/>
      <c r="E533" s="28"/>
      <c r="F533" s="28"/>
      <c r="G533" s="28"/>
      <c r="H533" s="28"/>
      <c r="I533" s="51">
        <v>35300</v>
      </c>
      <c r="J533" s="51">
        <v>35300</v>
      </c>
      <c r="K533" s="51">
        <v>35300</v>
      </c>
      <c r="L533" s="28"/>
      <c r="M533" s="28"/>
    </row>
    <row r="534" spans="1:14" x14ac:dyDescent="0.2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</row>
    <row r="535" spans="1:14" x14ac:dyDescent="0.2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4" x14ac:dyDescent="0.25">
      <c r="A536" s="28"/>
      <c r="B536" s="58">
        <v>1014</v>
      </c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</row>
    <row r="537" spans="1:14" x14ac:dyDescent="0.25">
      <c r="A537" s="28">
        <v>484</v>
      </c>
      <c r="B537" s="4" t="s">
        <v>586</v>
      </c>
      <c r="C537" s="4">
        <v>1997</v>
      </c>
      <c r="D537" s="4">
        <v>101410002</v>
      </c>
      <c r="E537" s="4" t="s">
        <v>32</v>
      </c>
      <c r="F537" s="4" t="s">
        <v>32</v>
      </c>
      <c r="G537" s="4" t="s">
        <v>67</v>
      </c>
      <c r="H537" s="44">
        <v>1</v>
      </c>
      <c r="I537" s="45">
        <v>704</v>
      </c>
      <c r="J537" s="45">
        <v>704</v>
      </c>
      <c r="K537" s="45">
        <v>704</v>
      </c>
      <c r="L537" s="44">
        <v>10</v>
      </c>
      <c r="M537" s="4"/>
    </row>
    <row r="538" spans="1:14" x14ac:dyDescent="0.25">
      <c r="A538" s="28">
        <v>485</v>
      </c>
      <c r="B538" s="4" t="s">
        <v>374</v>
      </c>
      <c r="C538" s="4">
        <v>2014</v>
      </c>
      <c r="D538" s="4">
        <v>101480008</v>
      </c>
      <c r="E538" s="4" t="s">
        <v>32</v>
      </c>
      <c r="F538" s="4" t="s">
        <v>32</v>
      </c>
      <c r="G538" s="4" t="s">
        <v>67</v>
      </c>
      <c r="H538" s="44">
        <v>1</v>
      </c>
      <c r="I538" s="45">
        <v>4575</v>
      </c>
      <c r="J538" s="45">
        <v>4575</v>
      </c>
      <c r="K538" s="45">
        <v>4575</v>
      </c>
      <c r="L538" s="44">
        <v>10</v>
      </c>
      <c r="M538" s="4"/>
    </row>
    <row r="539" spans="1:14" x14ac:dyDescent="0.25">
      <c r="A539" s="28">
        <v>486</v>
      </c>
      <c r="B539" s="4" t="s">
        <v>375</v>
      </c>
      <c r="C539" s="4">
        <v>2016</v>
      </c>
      <c r="D539" s="4">
        <v>101480009</v>
      </c>
      <c r="E539" s="4" t="s">
        <v>32</v>
      </c>
      <c r="F539" s="4" t="s">
        <v>32</v>
      </c>
      <c r="G539" s="4" t="s">
        <v>67</v>
      </c>
      <c r="H539" s="44">
        <v>1</v>
      </c>
      <c r="I539" s="45">
        <v>9600</v>
      </c>
      <c r="J539" s="45">
        <v>4000</v>
      </c>
      <c r="K539" s="45">
        <v>9600</v>
      </c>
      <c r="L539" s="44">
        <v>10</v>
      </c>
      <c r="M539" s="4"/>
    </row>
    <row r="540" spans="1:14" x14ac:dyDescent="0.25">
      <c r="A540" s="28">
        <v>487</v>
      </c>
      <c r="B540" s="4" t="s">
        <v>376</v>
      </c>
      <c r="C540" s="4">
        <v>2020</v>
      </c>
      <c r="D540" s="4">
        <v>101480010</v>
      </c>
      <c r="E540" s="4" t="s">
        <v>32</v>
      </c>
      <c r="F540" s="4" t="s">
        <v>32</v>
      </c>
      <c r="G540" s="4" t="s">
        <v>67</v>
      </c>
      <c r="H540" s="44">
        <v>1</v>
      </c>
      <c r="I540" s="45">
        <v>10000</v>
      </c>
      <c r="J540" s="45">
        <v>833.33</v>
      </c>
      <c r="K540" s="45">
        <v>10000</v>
      </c>
      <c r="L540" s="44">
        <v>10</v>
      </c>
      <c r="M540" s="4"/>
    </row>
    <row r="541" spans="1:14" x14ac:dyDescent="0.25">
      <c r="A541" s="28"/>
      <c r="B541" s="40" t="s">
        <v>46</v>
      </c>
      <c r="C541" s="28"/>
      <c r="D541" s="28"/>
      <c r="E541" s="28"/>
      <c r="F541" s="28"/>
      <c r="G541" s="28"/>
      <c r="H541" s="28"/>
      <c r="I541" s="50">
        <f>SUM(I537:I540)</f>
        <v>24879</v>
      </c>
      <c r="J541" s="50">
        <f>SUM(J537:J540)</f>
        <v>10112.33</v>
      </c>
      <c r="K541" s="26">
        <f>SUM(K537:K540)</f>
        <v>24879</v>
      </c>
      <c r="L541" s="28"/>
      <c r="M541" s="28"/>
      <c r="N541" s="10"/>
    </row>
    <row r="542" spans="1:14" x14ac:dyDescent="0.2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</row>
    <row r="543" spans="1:14" x14ac:dyDescent="0.25">
      <c r="A543" s="28"/>
      <c r="B543" s="58">
        <v>1113</v>
      </c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4" x14ac:dyDescent="0.25">
      <c r="A544" s="28">
        <v>488</v>
      </c>
      <c r="B544" s="4" t="s">
        <v>377</v>
      </c>
      <c r="C544" s="4">
        <v>1979</v>
      </c>
      <c r="D544" s="4">
        <v>11134001</v>
      </c>
      <c r="E544" s="4" t="s">
        <v>378</v>
      </c>
      <c r="F544" s="4" t="s">
        <v>32</v>
      </c>
      <c r="G544" s="4" t="s">
        <v>67</v>
      </c>
      <c r="H544" s="44">
        <v>1</v>
      </c>
      <c r="I544" s="45">
        <v>217</v>
      </c>
      <c r="J544" s="45">
        <v>109</v>
      </c>
      <c r="K544" s="45">
        <v>217</v>
      </c>
      <c r="L544" s="44">
        <v>10</v>
      </c>
      <c r="M544" s="4"/>
    </row>
    <row r="545" spans="1:13" x14ac:dyDescent="0.25">
      <c r="A545" s="28">
        <v>489</v>
      </c>
      <c r="B545" s="4" t="s">
        <v>379</v>
      </c>
      <c r="C545" s="4">
        <v>1979</v>
      </c>
      <c r="D545" s="4">
        <v>11136015</v>
      </c>
      <c r="E545" s="4" t="s">
        <v>32</v>
      </c>
      <c r="F545" s="4" t="s">
        <v>32</v>
      </c>
      <c r="G545" s="4" t="s">
        <v>67</v>
      </c>
      <c r="H545" s="44">
        <v>2</v>
      </c>
      <c r="I545" s="45">
        <v>214</v>
      </c>
      <c r="J545" s="45">
        <v>107</v>
      </c>
      <c r="K545" s="45">
        <v>214</v>
      </c>
      <c r="L545" s="44">
        <v>10</v>
      </c>
      <c r="M545" s="4"/>
    </row>
    <row r="546" spans="1:13" x14ac:dyDescent="0.25">
      <c r="A546" s="28">
        <v>490</v>
      </c>
      <c r="B546" s="4" t="s">
        <v>380</v>
      </c>
      <c r="C546" s="4">
        <v>1975</v>
      </c>
      <c r="D546" s="4">
        <v>11136015</v>
      </c>
      <c r="E546" s="4" t="s">
        <v>32</v>
      </c>
      <c r="F546" s="4" t="s">
        <v>32</v>
      </c>
      <c r="G546" s="4" t="s">
        <v>67</v>
      </c>
      <c r="H546" s="44">
        <v>1</v>
      </c>
      <c r="I546" s="45">
        <v>219</v>
      </c>
      <c r="J546" s="45">
        <v>110</v>
      </c>
      <c r="K546" s="45">
        <v>219</v>
      </c>
      <c r="L546" s="44">
        <v>10</v>
      </c>
      <c r="M546" s="4"/>
    </row>
    <row r="547" spans="1:13" x14ac:dyDescent="0.25">
      <c r="A547" s="28">
        <v>491</v>
      </c>
      <c r="B547" s="4" t="s">
        <v>381</v>
      </c>
      <c r="C547" s="4">
        <v>1974</v>
      </c>
      <c r="D547" s="4">
        <v>11136017</v>
      </c>
      <c r="E547" s="4" t="s">
        <v>32</v>
      </c>
      <c r="F547" s="4" t="s">
        <v>32</v>
      </c>
      <c r="G547" s="4" t="s">
        <v>67</v>
      </c>
      <c r="H547" s="44">
        <v>1</v>
      </c>
      <c r="I547" s="45">
        <v>121</v>
      </c>
      <c r="J547" s="45">
        <v>61</v>
      </c>
      <c r="K547" s="45">
        <v>121</v>
      </c>
      <c r="L547" s="44">
        <v>10</v>
      </c>
      <c r="M547" s="4"/>
    </row>
    <row r="548" spans="1:13" x14ac:dyDescent="0.25">
      <c r="A548" s="28">
        <v>492</v>
      </c>
      <c r="B548" s="4" t="s">
        <v>382</v>
      </c>
      <c r="C548" s="4">
        <v>1982</v>
      </c>
      <c r="D548" s="4">
        <v>11136019</v>
      </c>
      <c r="E548" s="4" t="s">
        <v>32</v>
      </c>
      <c r="F548" s="4" t="s">
        <v>32</v>
      </c>
      <c r="G548" s="4" t="s">
        <v>36</v>
      </c>
      <c r="H548" s="47">
        <v>22.45</v>
      </c>
      <c r="I548" s="45">
        <v>242</v>
      </c>
      <c r="J548" s="45">
        <v>121</v>
      </c>
      <c r="K548" s="45">
        <v>242</v>
      </c>
      <c r="L548" s="44">
        <v>10</v>
      </c>
      <c r="M548" s="4"/>
    </row>
    <row r="549" spans="1:13" x14ac:dyDescent="0.25">
      <c r="A549" s="28">
        <v>493</v>
      </c>
      <c r="B549" s="4" t="s">
        <v>383</v>
      </c>
      <c r="C549" s="4">
        <v>1976</v>
      </c>
      <c r="D549" s="4">
        <v>11136020</v>
      </c>
      <c r="E549" s="4" t="s">
        <v>32</v>
      </c>
      <c r="F549" s="4" t="s">
        <v>32</v>
      </c>
      <c r="G549" s="4" t="s">
        <v>36</v>
      </c>
      <c r="H549" s="47">
        <v>3.85</v>
      </c>
      <c r="I549" s="45">
        <v>31.99</v>
      </c>
      <c r="J549" s="45">
        <v>16</v>
      </c>
      <c r="K549" s="45">
        <v>31.99</v>
      </c>
      <c r="L549" s="44">
        <v>10</v>
      </c>
      <c r="M549" s="4"/>
    </row>
    <row r="550" spans="1:13" x14ac:dyDescent="0.25">
      <c r="A550" s="28">
        <v>494</v>
      </c>
      <c r="B550" s="4" t="s">
        <v>384</v>
      </c>
      <c r="C550" s="4">
        <v>1978</v>
      </c>
      <c r="D550" s="4">
        <v>11136021</v>
      </c>
      <c r="E550" s="4" t="s">
        <v>32</v>
      </c>
      <c r="F550" s="4" t="s">
        <v>32</v>
      </c>
      <c r="G550" s="4" t="s">
        <v>36</v>
      </c>
      <c r="H550" s="44">
        <v>7</v>
      </c>
      <c r="I550" s="45">
        <v>18.600000000000001</v>
      </c>
      <c r="J550" s="45">
        <v>9.33</v>
      </c>
      <c r="K550" s="45">
        <v>18.600000000000001</v>
      </c>
      <c r="L550" s="44">
        <v>10</v>
      </c>
      <c r="M550" s="4"/>
    </row>
    <row r="551" spans="1:13" x14ac:dyDescent="0.25">
      <c r="A551" s="28">
        <v>495</v>
      </c>
      <c r="B551" s="4" t="s">
        <v>219</v>
      </c>
      <c r="C551" s="4">
        <v>2005</v>
      </c>
      <c r="D551" s="4">
        <v>11137035</v>
      </c>
      <c r="E551" s="4" t="s">
        <v>32</v>
      </c>
      <c r="F551" s="4" t="s">
        <v>32</v>
      </c>
      <c r="G551" s="4" t="s">
        <v>67</v>
      </c>
      <c r="H551" s="44">
        <v>1</v>
      </c>
      <c r="I551" s="45">
        <v>254</v>
      </c>
      <c r="J551" s="45">
        <v>127</v>
      </c>
      <c r="K551" s="45">
        <v>254</v>
      </c>
      <c r="L551" s="44">
        <v>10</v>
      </c>
      <c r="M551" s="4"/>
    </row>
    <row r="552" spans="1:13" x14ac:dyDescent="0.25">
      <c r="A552" s="28">
        <v>496</v>
      </c>
      <c r="B552" s="4" t="s">
        <v>385</v>
      </c>
      <c r="C552" s="4">
        <v>2008</v>
      </c>
      <c r="D552" s="4">
        <v>11136057</v>
      </c>
      <c r="E552" s="4" t="s">
        <v>32</v>
      </c>
      <c r="F552" s="4" t="s">
        <v>32</v>
      </c>
      <c r="G552" s="4" t="s">
        <v>67</v>
      </c>
      <c r="H552" s="44">
        <v>2</v>
      </c>
      <c r="I552" s="45">
        <v>340</v>
      </c>
      <c r="J552" s="45">
        <v>170</v>
      </c>
      <c r="K552" s="45">
        <v>340</v>
      </c>
      <c r="L552" s="44">
        <v>10</v>
      </c>
      <c r="M552" s="4"/>
    </row>
    <row r="553" spans="1:13" x14ac:dyDescent="0.25">
      <c r="A553" s="28">
        <v>497</v>
      </c>
      <c r="B553" s="4" t="s">
        <v>386</v>
      </c>
      <c r="C553" s="4">
        <v>2008</v>
      </c>
      <c r="D553" s="4">
        <v>11136063</v>
      </c>
      <c r="E553" s="4" t="s">
        <v>32</v>
      </c>
      <c r="F553" s="4" t="s">
        <v>32</v>
      </c>
      <c r="G553" s="4" t="s">
        <v>67</v>
      </c>
      <c r="H553" s="44">
        <v>10</v>
      </c>
      <c r="I553" s="45">
        <v>590</v>
      </c>
      <c r="J553" s="45">
        <v>295</v>
      </c>
      <c r="K553" s="45">
        <v>590</v>
      </c>
      <c r="L553" s="44">
        <v>10</v>
      </c>
      <c r="M553" s="4"/>
    </row>
    <row r="554" spans="1:13" x14ac:dyDescent="0.25">
      <c r="A554" s="28">
        <v>498</v>
      </c>
      <c r="B554" s="4" t="s">
        <v>387</v>
      </c>
      <c r="C554" s="4">
        <v>2009</v>
      </c>
      <c r="D554" s="4">
        <v>11136063</v>
      </c>
      <c r="E554" s="4" t="s">
        <v>32</v>
      </c>
      <c r="F554" s="4" t="s">
        <v>32</v>
      </c>
      <c r="G554" s="4" t="s">
        <v>67</v>
      </c>
      <c r="H554" s="44">
        <v>6</v>
      </c>
      <c r="I554" s="45">
        <v>330</v>
      </c>
      <c r="J554" s="45">
        <v>165</v>
      </c>
      <c r="K554" s="45">
        <v>330</v>
      </c>
      <c r="L554" s="44">
        <v>10</v>
      </c>
      <c r="M554" s="4"/>
    </row>
    <row r="555" spans="1:13" x14ac:dyDescent="0.25">
      <c r="A555" s="28">
        <v>499</v>
      </c>
      <c r="B555" s="4" t="s">
        <v>388</v>
      </c>
      <c r="C555" s="4">
        <v>2009</v>
      </c>
      <c r="D555" s="4">
        <v>11137089</v>
      </c>
      <c r="E555" s="4" t="s">
        <v>32</v>
      </c>
      <c r="F555" s="4" t="s">
        <v>32</v>
      </c>
      <c r="G555" s="4" t="s">
        <v>67</v>
      </c>
      <c r="H555" s="44">
        <v>1</v>
      </c>
      <c r="I555" s="45">
        <v>832</v>
      </c>
      <c r="J555" s="45">
        <v>416</v>
      </c>
      <c r="K555" s="45">
        <v>832</v>
      </c>
      <c r="L555" s="44">
        <v>10</v>
      </c>
      <c r="M555" s="4"/>
    </row>
    <row r="556" spans="1:13" x14ac:dyDescent="0.25">
      <c r="A556" s="28">
        <v>500</v>
      </c>
      <c r="B556" s="4" t="s">
        <v>223</v>
      </c>
      <c r="C556" s="4">
        <v>1982</v>
      </c>
      <c r="D556" s="4">
        <v>11136064</v>
      </c>
      <c r="E556" s="4" t="s">
        <v>32</v>
      </c>
      <c r="F556" s="4" t="s">
        <v>32</v>
      </c>
      <c r="G556" s="4" t="s">
        <v>67</v>
      </c>
      <c r="H556" s="44">
        <v>4</v>
      </c>
      <c r="I556" s="45">
        <v>600</v>
      </c>
      <c r="J556" s="45">
        <v>300</v>
      </c>
      <c r="K556" s="45">
        <v>600</v>
      </c>
      <c r="L556" s="44">
        <v>10</v>
      </c>
      <c r="M556" s="4"/>
    </row>
    <row r="557" spans="1:13" x14ac:dyDescent="0.25">
      <c r="A557" s="28">
        <v>501</v>
      </c>
      <c r="B557" s="4" t="s">
        <v>389</v>
      </c>
      <c r="C557" s="4">
        <v>1974</v>
      </c>
      <c r="D557" s="4">
        <v>11136065</v>
      </c>
      <c r="E557" s="4" t="s">
        <v>32</v>
      </c>
      <c r="F557" s="4" t="s">
        <v>32</v>
      </c>
      <c r="G557" s="4" t="s">
        <v>67</v>
      </c>
      <c r="H557" s="44">
        <v>6</v>
      </c>
      <c r="I557" s="45">
        <v>300</v>
      </c>
      <c r="J557" s="45">
        <v>150</v>
      </c>
      <c r="K557" s="45">
        <v>300</v>
      </c>
      <c r="L557" s="44">
        <v>10</v>
      </c>
      <c r="M557" s="4"/>
    </row>
    <row r="558" spans="1:13" x14ac:dyDescent="0.25">
      <c r="A558" s="28">
        <v>502</v>
      </c>
      <c r="B558" s="4" t="s">
        <v>390</v>
      </c>
      <c r="C558" s="4">
        <v>1979</v>
      </c>
      <c r="D558" s="4">
        <v>11136066</v>
      </c>
      <c r="E558" s="4" t="s">
        <v>32</v>
      </c>
      <c r="F558" s="4" t="s">
        <v>32</v>
      </c>
      <c r="G558" s="4" t="s">
        <v>67</v>
      </c>
      <c r="H558" s="44">
        <v>4</v>
      </c>
      <c r="I558" s="45">
        <v>200</v>
      </c>
      <c r="J558" s="45">
        <v>100</v>
      </c>
      <c r="K558" s="45">
        <v>200</v>
      </c>
      <c r="L558" s="44">
        <v>10</v>
      </c>
      <c r="M558" s="4"/>
    </row>
    <row r="559" spans="1:13" x14ac:dyDescent="0.25">
      <c r="A559" s="28">
        <v>503</v>
      </c>
      <c r="B559" s="4" t="s">
        <v>391</v>
      </c>
      <c r="C559" s="4">
        <v>1979</v>
      </c>
      <c r="D559" s="4">
        <v>11136067</v>
      </c>
      <c r="E559" s="4" t="s">
        <v>32</v>
      </c>
      <c r="F559" s="4" t="s">
        <v>32</v>
      </c>
      <c r="G559" s="4" t="s">
        <v>67</v>
      </c>
      <c r="H559" s="44">
        <v>23</v>
      </c>
      <c r="I559" s="45">
        <v>460</v>
      </c>
      <c r="J559" s="45">
        <v>230</v>
      </c>
      <c r="K559" s="45">
        <v>460</v>
      </c>
      <c r="L559" s="44">
        <v>10</v>
      </c>
      <c r="M559" s="4"/>
    </row>
    <row r="560" spans="1:13" x14ac:dyDescent="0.25">
      <c r="A560" s="28">
        <v>504</v>
      </c>
      <c r="B560" s="4" t="s">
        <v>392</v>
      </c>
      <c r="C560" s="4">
        <v>1979</v>
      </c>
      <c r="D560" s="4">
        <v>11137090</v>
      </c>
      <c r="E560" s="4" t="s">
        <v>32</v>
      </c>
      <c r="F560" s="4" t="s">
        <v>32</v>
      </c>
      <c r="G560" s="4" t="s">
        <v>67</v>
      </c>
      <c r="H560" s="44">
        <v>1</v>
      </c>
      <c r="I560" s="45">
        <v>200</v>
      </c>
      <c r="J560" s="45">
        <v>100</v>
      </c>
      <c r="K560" s="45">
        <v>200</v>
      </c>
      <c r="L560" s="44">
        <v>10</v>
      </c>
      <c r="M560" s="4"/>
    </row>
    <row r="561" spans="1:13" x14ac:dyDescent="0.25">
      <c r="A561" s="28">
        <v>505</v>
      </c>
      <c r="B561" s="4" t="s">
        <v>393</v>
      </c>
      <c r="C561" s="4">
        <v>1979</v>
      </c>
      <c r="D561" s="4">
        <v>11136068</v>
      </c>
      <c r="E561" s="4" t="s">
        <v>32</v>
      </c>
      <c r="F561" s="4" t="s">
        <v>32</v>
      </c>
      <c r="G561" s="4" t="s">
        <v>67</v>
      </c>
      <c r="H561" s="44">
        <v>7</v>
      </c>
      <c r="I561" s="45">
        <v>490</v>
      </c>
      <c r="J561" s="45">
        <v>245</v>
      </c>
      <c r="K561" s="45">
        <v>490</v>
      </c>
      <c r="L561" s="44">
        <v>10</v>
      </c>
      <c r="M561" s="4"/>
    </row>
    <row r="562" spans="1:13" x14ac:dyDescent="0.25">
      <c r="A562" s="28">
        <v>506</v>
      </c>
      <c r="B562" s="4" t="s">
        <v>394</v>
      </c>
      <c r="C562" s="4">
        <v>1980</v>
      </c>
      <c r="D562" s="4">
        <v>11136069</v>
      </c>
      <c r="E562" s="4" t="s">
        <v>32</v>
      </c>
      <c r="F562" s="4" t="s">
        <v>32</v>
      </c>
      <c r="G562" s="4" t="s">
        <v>67</v>
      </c>
      <c r="H562" s="44">
        <v>15</v>
      </c>
      <c r="I562" s="45">
        <v>150</v>
      </c>
      <c r="J562" s="45">
        <v>75</v>
      </c>
      <c r="K562" s="45">
        <v>150</v>
      </c>
      <c r="L562" s="44">
        <v>10</v>
      </c>
      <c r="M562" s="4"/>
    </row>
    <row r="563" spans="1:13" x14ac:dyDescent="0.25">
      <c r="A563" s="28">
        <v>507</v>
      </c>
      <c r="B563" s="4" t="s">
        <v>395</v>
      </c>
      <c r="C563" s="4">
        <v>1981</v>
      </c>
      <c r="D563" s="4">
        <v>11136070</v>
      </c>
      <c r="E563" s="4" t="s">
        <v>32</v>
      </c>
      <c r="F563" s="4" t="s">
        <v>32</v>
      </c>
      <c r="G563" s="4" t="s">
        <v>67</v>
      </c>
      <c r="H563" s="44">
        <v>8</v>
      </c>
      <c r="I563" s="45">
        <v>270</v>
      </c>
      <c r="J563" s="45">
        <v>135</v>
      </c>
      <c r="K563" s="45">
        <v>270</v>
      </c>
      <c r="L563" s="44">
        <v>10</v>
      </c>
      <c r="M563" s="4"/>
    </row>
    <row r="564" spans="1:13" x14ac:dyDescent="0.25">
      <c r="A564" s="28">
        <v>508</v>
      </c>
      <c r="B564" s="4" t="s">
        <v>396</v>
      </c>
      <c r="C564" s="4">
        <v>1983</v>
      </c>
      <c r="D564" s="4">
        <v>11136071</v>
      </c>
      <c r="E564" s="4" t="s">
        <v>32</v>
      </c>
      <c r="F564" s="4" t="s">
        <v>32</v>
      </c>
      <c r="G564" s="4" t="s">
        <v>67</v>
      </c>
      <c r="H564" s="44">
        <v>1</v>
      </c>
      <c r="I564" s="45">
        <v>200</v>
      </c>
      <c r="J564" s="45">
        <v>100</v>
      </c>
      <c r="K564" s="45">
        <v>200</v>
      </c>
      <c r="L564" s="44">
        <v>10</v>
      </c>
      <c r="M564" s="4"/>
    </row>
    <row r="565" spans="1:13" x14ac:dyDescent="0.25">
      <c r="A565" s="28">
        <v>509</v>
      </c>
      <c r="B565" s="4" t="s">
        <v>397</v>
      </c>
      <c r="C565" s="4">
        <v>1979</v>
      </c>
      <c r="D565" s="4">
        <v>11136072</v>
      </c>
      <c r="E565" s="4" t="s">
        <v>32</v>
      </c>
      <c r="F565" s="4" t="s">
        <v>32</v>
      </c>
      <c r="G565" s="4" t="s">
        <v>67</v>
      </c>
      <c r="H565" s="44">
        <v>3</v>
      </c>
      <c r="I565" s="45">
        <v>150</v>
      </c>
      <c r="J565" s="45">
        <v>75</v>
      </c>
      <c r="K565" s="45">
        <v>150</v>
      </c>
      <c r="L565" s="44">
        <v>10</v>
      </c>
      <c r="M565" s="4"/>
    </row>
    <row r="566" spans="1:13" x14ac:dyDescent="0.25">
      <c r="A566" s="28">
        <v>510</v>
      </c>
      <c r="B566" s="4" t="s">
        <v>222</v>
      </c>
      <c r="C566" s="4">
        <v>1980</v>
      </c>
      <c r="D566" s="4">
        <v>11136073</v>
      </c>
      <c r="E566" s="4" t="s">
        <v>32</v>
      </c>
      <c r="F566" s="4" t="s">
        <v>32</v>
      </c>
      <c r="G566" s="4" t="s">
        <v>67</v>
      </c>
      <c r="H566" s="44">
        <v>1</v>
      </c>
      <c r="I566" s="45">
        <v>70</v>
      </c>
      <c r="J566" s="45">
        <v>35</v>
      </c>
      <c r="K566" s="45">
        <v>70</v>
      </c>
      <c r="L566" s="44">
        <v>10</v>
      </c>
      <c r="M566" s="4"/>
    </row>
    <row r="567" spans="1:13" x14ac:dyDescent="0.25">
      <c r="A567" s="28">
        <v>511</v>
      </c>
      <c r="B567" s="4" t="s">
        <v>398</v>
      </c>
      <c r="C567" s="4">
        <v>1982</v>
      </c>
      <c r="D567" s="4">
        <v>11136074</v>
      </c>
      <c r="E567" s="4" t="s">
        <v>32</v>
      </c>
      <c r="F567" s="4" t="s">
        <v>32</v>
      </c>
      <c r="G567" s="4" t="s">
        <v>67</v>
      </c>
      <c r="H567" s="44">
        <v>3</v>
      </c>
      <c r="I567" s="45">
        <v>130</v>
      </c>
      <c r="J567" s="45">
        <v>65</v>
      </c>
      <c r="K567" s="45">
        <v>130</v>
      </c>
      <c r="L567" s="44">
        <v>10</v>
      </c>
      <c r="M567" s="4"/>
    </row>
    <row r="568" spans="1:13" x14ac:dyDescent="0.25">
      <c r="A568" s="28">
        <v>512</v>
      </c>
      <c r="B568" s="4" t="s">
        <v>399</v>
      </c>
      <c r="C568" s="4">
        <v>1983</v>
      </c>
      <c r="D568" s="4">
        <v>11136075</v>
      </c>
      <c r="E568" s="4" t="s">
        <v>32</v>
      </c>
      <c r="F568" s="4" t="s">
        <v>32</v>
      </c>
      <c r="G568" s="4" t="s">
        <v>67</v>
      </c>
      <c r="H568" s="44">
        <v>3</v>
      </c>
      <c r="I568" s="45">
        <v>150</v>
      </c>
      <c r="J568" s="45">
        <v>75</v>
      </c>
      <c r="K568" s="45">
        <v>150</v>
      </c>
      <c r="L568" s="44">
        <v>10</v>
      </c>
      <c r="M568" s="4"/>
    </row>
    <row r="569" spans="1:13" x14ac:dyDescent="0.25">
      <c r="A569" s="28">
        <v>513</v>
      </c>
      <c r="B569" s="4" t="s">
        <v>223</v>
      </c>
      <c r="C569" s="4">
        <v>1983</v>
      </c>
      <c r="D569" s="4">
        <v>11136076</v>
      </c>
      <c r="E569" s="4" t="s">
        <v>32</v>
      </c>
      <c r="F569" s="4" t="s">
        <v>32</v>
      </c>
      <c r="G569" s="4" t="s">
        <v>67</v>
      </c>
      <c r="H569" s="44">
        <v>2</v>
      </c>
      <c r="I569" s="45">
        <v>400</v>
      </c>
      <c r="J569" s="45">
        <v>200</v>
      </c>
      <c r="K569" s="45">
        <v>400</v>
      </c>
      <c r="L569" s="44">
        <v>10</v>
      </c>
      <c r="M569" s="4"/>
    </row>
    <row r="570" spans="1:13" x14ac:dyDescent="0.25">
      <c r="A570" s="28">
        <v>514</v>
      </c>
      <c r="B570" s="4" t="s">
        <v>393</v>
      </c>
      <c r="C570" s="4">
        <v>1980</v>
      </c>
      <c r="D570" s="4">
        <v>11136077</v>
      </c>
      <c r="E570" s="4" t="s">
        <v>32</v>
      </c>
      <c r="F570" s="4" t="s">
        <v>32</v>
      </c>
      <c r="G570" s="4" t="s">
        <v>67</v>
      </c>
      <c r="H570" s="44">
        <v>2</v>
      </c>
      <c r="I570" s="45">
        <v>120</v>
      </c>
      <c r="J570" s="45">
        <v>60</v>
      </c>
      <c r="K570" s="45">
        <v>120</v>
      </c>
      <c r="L570" s="44">
        <v>10</v>
      </c>
      <c r="M570" s="4"/>
    </row>
    <row r="571" spans="1:13" x14ac:dyDescent="0.25">
      <c r="A571" s="28">
        <v>515</v>
      </c>
      <c r="B571" s="4" t="s">
        <v>400</v>
      </c>
      <c r="C571" s="4">
        <v>1990</v>
      </c>
      <c r="D571" s="4">
        <v>11136078</v>
      </c>
      <c r="E571" s="4" t="s">
        <v>32</v>
      </c>
      <c r="F571" s="4" t="s">
        <v>32</v>
      </c>
      <c r="G571" s="4" t="s">
        <v>67</v>
      </c>
      <c r="H571" s="44">
        <v>2</v>
      </c>
      <c r="I571" s="45">
        <v>200</v>
      </c>
      <c r="J571" s="45">
        <v>100</v>
      </c>
      <c r="K571" s="45">
        <v>200</v>
      </c>
      <c r="L571" s="44">
        <v>10</v>
      </c>
      <c r="M571" s="4"/>
    </row>
    <row r="572" spans="1:13" x14ac:dyDescent="0.25">
      <c r="A572" s="28">
        <v>516</v>
      </c>
      <c r="B572" s="4" t="s">
        <v>401</v>
      </c>
      <c r="C572" s="4">
        <v>1990</v>
      </c>
      <c r="D572" s="4">
        <v>11136079</v>
      </c>
      <c r="E572" s="4" t="s">
        <v>32</v>
      </c>
      <c r="F572" s="4" t="s">
        <v>32</v>
      </c>
      <c r="G572" s="4" t="s">
        <v>67</v>
      </c>
      <c r="H572" s="44">
        <v>1</v>
      </c>
      <c r="I572" s="45">
        <v>120</v>
      </c>
      <c r="J572" s="45">
        <v>60</v>
      </c>
      <c r="K572" s="45">
        <v>120</v>
      </c>
      <c r="L572" s="44">
        <v>10</v>
      </c>
      <c r="M572" s="4"/>
    </row>
    <row r="573" spans="1:13" x14ac:dyDescent="0.25">
      <c r="A573" s="28">
        <v>517</v>
      </c>
      <c r="B573" s="4" t="s">
        <v>402</v>
      </c>
      <c r="C573" s="4">
        <v>1975</v>
      </c>
      <c r="D573" s="4">
        <v>11136081</v>
      </c>
      <c r="E573" s="4" t="s">
        <v>32</v>
      </c>
      <c r="F573" s="4" t="s">
        <v>32</v>
      </c>
      <c r="G573" s="4" t="s">
        <v>67</v>
      </c>
      <c r="H573" s="44">
        <v>1</v>
      </c>
      <c r="I573" s="45">
        <v>70</v>
      </c>
      <c r="J573" s="45">
        <v>35</v>
      </c>
      <c r="K573" s="45">
        <v>70</v>
      </c>
      <c r="L573" s="44">
        <v>10</v>
      </c>
      <c r="M573" s="4"/>
    </row>
    <row r="574" spans="1:13" x14ac:dyDescent="0.25">
      <c r="A574" s="28">
        <v>518</v>
      </c>
      <c r="B574" s="4" t="s">
        <v>403</v>
      </c>
      <c r="C574" s="4">
        <v>1975</v>
      </c>
      <c r="D574" s="4">
        <v>11136081</v>
      </c>
      <c r="E574" s="4" t="s">
        <v>32</v>
      </c>
      <c r="F574" s="4" t="s">
        <v>32</v>
      </c>
      <c r="G574" s="4" t="s">
        <v>67</v>
      </c>
      <c r="H574" s="44">
        <v>1</v>
      </c>
      <c r="I574" s="45">
        <v>60</v>
      </c>
      <c r="J574" s="45">
        <v>30</v>
      </c>
      <c r="K574" s="45">
        <v>60</v>
      </c>
      <c r="L574" s="44">
        <v>10</v>
      </c>
      <c r="M574" s="4"/>
    </row>
    <row r="575" spans="1:13" x14ac:dyDescent="0.25">
      <c r="A575" s="28">
        <v>519</v>
      </c>
      <c r="B575" s="4" t="s">
        <v>266</v>
      </c>
      <c r="C575" s="4">
        <v>2013</v>
      </c>
      <c r="D575" s="4">
        <v>11137091</v>
      </c>
      <c r="E575" s="4" t="s">
        <v>32</v>
      </c>
      <c r="F575" s="4" t="s">
        <v>32</v>
      </c>
      <c r="G575" s="4" t="s">
        <v>67</v>
      </c>
      <c r="H575" s="44">
        <v>1</v>
      </c>
      <c r="I575" s="45">
        <v>300</v>
      </c>
      <c r="J575" s="45">
        <v>150</v>
      </c>
      <c r="K575" s="45">
        <v>300</v>
      </c>
      <c r="L575" s="44">
        <v>10</v>
      </c>
      <c r="M575" s="4"/>
    </row>
    <row r="576" spans="1:13" x14ac:dyDescent="0.25">
      <c r="A576" s="28">
        <v>520</v>
      </c>
      <c r="B576" s="4" t="s">
        <v>267</v>
      </c>
      <c r="C576" s="4">
        <v>2013</v>
      </c>
      <c r="D576" s="4">
        <v>11137092</v>
      </c>
      <c r="E576" s="4" t="s">
        <v>32</v>
      </c>
      <c r="F576" s="4" t="s">
        <v>32</v>
      </c>
      <c r="G576" s="4" t="s">
        <v>67</v>
      </c>
      <c r="H576" s="44">
        <v>1</v>
      </c>
      <c r="I576" s="45">
        <v>160</v>
      </c>
      <c r="J576" s="45">
        <v>80</v>
      </c>
      <c r="K576" s="45">
        <v>160</v>
      </c>
      <c r="L576" s="44">
        <v>10</v>
      </c>
      <c r="M576" s="4"/>
    </row>
    <row r="577" spans="1:13" x14ac:dyDescent="0.25">
      <c r="A577" s="28">
        <v>521</v>
      </c>
      <c r="B577" s="4" t="s">
        <v>404</v>
      </c>
      <c r="C577" s="4">
        <v>2013</v>
      </c>
      <c r="D577" s="4">
        <v>11137093</v>
      </c>
      <c r="E577" s="4" t="s">
        <v>32</v>
      </c>
      <c r="F577" s="4" t="s">
        <v>32</v>
      </c>
      <c r="G577" s="4" t="s">
        <v>67</v>
      </c>
      <c r="H577" s="44">
        <v>1</v>
      </c>
      <c r="I577" s="45">
        <v>57</v>
      </c>
      <c r="J577" s="45">
        <v>28</v>
      </c>
      <c r="K577" s="45">
        <v>57</v>
      </c>
      <c r="L577" s="44">
        <v>10</v>
      </c>
      <c r="M577" s="4"/>
    </row>
    <row r="578" spans="1:13" x14ac:dyDescent="0.25">
      <c r="A578" s="28">
        <v>522</v>
      </c>
      <c r="B578" s="4" t="s">
        <v>405</v>
      </c>
      <c r="C578" s="4">
        <v>2014</v>
      </c>
      <c r="D578" s="4">
        <v>11137094</v>
      </c>
      <c r="E578" s="4" t="s">
        <v>32</v>
      </c>
      <c r="F578" s="4" t="s">
        <v>32</v>
      </c>
      <c r="G578" s="4" t="s">
        <v>67</v>
      </c>
      <c r="H578" s="44">
        <v>1</v>
      </c>
      <c r="I578" s="45">
        <v>1319</v>
      </c>
      <c r="J578" s="45">
        <v>659</v>
      </c>
      <c r="K578" s="45">
        <v>1319</v>
      </c>
      <c r="L578" s="44">
        <v>10</v>
      </c>
      <c r="M578" s="4"/>
    </row>
    <row r="579" spans="1:13" x14ac:dyDescent="0.25">
      <c r="A579" s="28">
        <v>523</v>
      </c>
      <c r="B579" s="4" t="s">
        <v>268</v>
      </c>
      <c r="C579" s="4">
        <v>2014</v>
      </c>
      <c r="D579" s="4">
        <v>11137095</v>
      </c>
      <c r="E579" s="4" t="s">
        <v>32</v>
      </c>
      <c r="F579" s="4" t="s">
        <v>32</v>
      </c>
      <c r="G579" s="4" t="s">
        <v>67</v>
      </c>
      <c r="H579" s="44">
        <v>1</v>
      </c>
      <c r="I579" s="45">
        <v>157</v>
      </c>
      <c r="J579" s="45">
        <v>78</v>
      </c>
      <c r="K579" s="45">
        <v>157</v>
      </c>
      <c r="L579" s="44">
        <v>10</v>
      </c>
      <c r="M579" s="4"/>
    </row>
    <row r="580" spans="1:13" x14ac:dyDescent="0.25">
      <c r="A580" s="28">
        <v>524</v>
      </c>
      <c r="B580" s="4" t="s">
        <v>406</v>
      </c>
      <c r="C580" s="4">
        <v>2016</v>
      </c>
      <c r="D580" s="4">
        <v>11137096</v>
      </c>
      <c r="E580" s="4" t="s">
        <v>32</v>
      </c>
      <c r="F580" s="4" t="s">
        <v>32</v>
      </c>
      <c r="G580" s="4" t="s">
        <v>67</v>
      </c>
      <c r="H580" s="44">
        <v>1</v>
      </c>
      <c r="I580" s="45">
        <v>100</v>
      </c>
      <c r="J580" s="45">
        <v>50</v>
      </c>
      <c r="K580" s="45">
        <v>100</v>
      </c>
      <c r="L580" s="44">
        <v>10</v>
      </c>
      <c r="M580" s="4"/>
    </row>
    <row r="581" spans="1:13" x14ac:dyDescent="0.25">
      <c r="A581" s="28">
        <v>525</v>
      </c>
      <c r="B581" s="4" t="s">
        <v>379</v>
      </c>
      <c r="C581" s="4">
        <v>1979</v>
      </c>
      <c r="D581" s="4">
        <v>11136003</v>
      </c>
      <c r="E581" s="4" t="s">
        <v>32</v>
      </c>
      <c r="F581" s="4" t="s">
        <v>32</v>
      </c>
      <c r="G581" s="4" t="s">
        <v>67</v>
      </c>
      <c r="H581" s="44">
        <v>1</v>
      </c>
      <c r="I581" s="45">
        <v>256</v>
      </c>
      <c r="J581" s="45">
        <v>126</v>
      </c>
      <c r="K581" s="45">
        <v>256</v>
      </c>
      <c r="L581" s="44">
        <v>10</v>
      </c>
      <c r="M581" s="4"/>
    </row>
    <row r="582" spans="1:13" x14ac:dyDescent="0.25">
      <c r="A582" s="28">
        <v>526</v>
      </c>
      <c r="B582" s="4" t="s">
        <v>407</v>
      </c>
      <c r="C582" s="4">
        <v>2019</v>
      </c>
      <c r="D582" s="4">
        <v>11137097</v>
      </c>
      <c r="E582" s="4" t="s">
        <v>32</v>
      </c>
      <c r="F582" s="4" t="s">
        <v>32</v>
      </c>
      <c r="G582" s="4" t="s">
        <v>67</v>
      </c>
      <c r="H582" s="44">
        <v>3</v>
      </c>
      <c r="I582" s="45">
        <v>2100</v>
      </c>
      <c r="J582" s="45">
        <v>1050</v>
      </c>
      <c r="K582" s="45">
        <v>2100</v>
      </c>
      <c r="L582" s="44">
        <v>10</v>
      </c>
      <c r="M582" s="4"/>
    </row>
    <row r="583" spans="1:13" x14ac:dyDescent="0.25">
      <c r="A583" s="28">
        <v>527</v>
      </c>
      <c r="B583" s="4" t="s">
        <v>408</v>
      </c>
      <c r="C583" s="4">
        <v>2019</v>
      </c>
      <c r="D583" s="4">
        <v>11137098</v>
      </c>
      <c r="E583" s="4" t="s">
        <v>32</v>
      </c>
      <c r="F583" s="4" t="s">
        <v>32</v>
      </c>
      <c r="G583" s="4" t="s">
        <v>67</v>
      </c>
      <c r="H583" s="44">
        <v>3</v>
      </c>
      <c r="I583" s="45">
        <v>5400</v>
      </c>
      <c r="J583" s="45">
        <v>2700</v>
      </c>
      <c r="K583" s="45">
        <v>5400</v>
      </c>
      <c r="L583" s="44">
        <v>10</v>
      </c>
      <c r="M583" s="4"/>
    </row>
    <row r="584" spans="1:13" x14ac:dyDescent="0.25">
      <c r="A584" s="28">
        <v>528</v>
      </c>
      <c r="B584" s="4" t="s">
        <v>409</v>
      </c>
      <c r="C584" s="4">
        <v>2019</v>
      </c>
      <c r="D584" s="4">
        <v>11137099</v>
      </c>
      <c r="E584" s="4" t="s">
        <v>32</v>
      </c>
      <c r="F584" s="4" t="s">
        <v>32</v>
      </c>
      <c r="G584" s="4" t="s">
        <v>67</v>
      </c>
      <c r="H584" s="44">
        <v>1</v>
      </c>
      <c r="I584" s="45">
        <v>300</v>
      </c>
      <c r="J584" s="45">
        <v>150</v>
      </c>
      <c r="K584" s="45">
        <v>300</v>
      </c>
      <c r="L584" s="44">
        <v>10</v>
      </c>
      <c r="M584" s="4"/>
    </row>
    <row r="585" spans="1:13" x14ac:dyDescent="0.25">
      <c r="A585" s="28">
        <v>529</v>
      </c>
      <c r="B585" s="4" t="s">
        <v>410</v>
      </c>
      <c r="C585" s="4">
        <v>2019</v>
      </c>
      <c r="D585" s="4">
        <v>11137100</v>
      </c>
      <c r="E585" s="4" t="s">
        <v>32</v>
      </c>
      <c r="F585" s="4" t="s">
        <v>32</v>
      </c>
      <c r="G585" s="4" t="s">
        <v>67</v>
      </c>
      <c r="H585" s="44">
        <v>3</v>
      </c>
      <c r="I585" s="45">
        <v>150</v>
      </c>
      <c r="J585" s="45">
        <v>75</v>
      </c>
      <c r="K585" s="45">
        <v>150</v>
      </c>
      <c r="L585" s="44">
        <v>10</v>
      </c>
      <c r="M585" s="4"/>
    </row>
    <row r="586" spans="1:13" x14ac:dyDescent="0.25">
      <c r="A586" s="28">
        <v>530</v>
      </c>
      <c r="B586" s="4" t="s">
        <v>411</v>
      </c>
      <c r="C586" s="4">
        <v>2019</v>
      </c>
      <c r="D586" s="4">
        <v>11137101</v>
      </c>
      <c r="E586" s="4" t="s">
        <v>32</v>
      </c>
      <c r="F586" s="4" t="s">
        <v>32</v>
      </c>
      <c r="G586" s="4" t="s">
        <v>67</v>
      </c>
      <c r="H586" s="44">
        <v>3</v>
      </c>
      <c r="I586" s="45">
        <v>150</v>
      </c>
      <c r="J586" s="45">
        <v>75</v>
      </c>
      <c r="K586" s="45">
        <v>150</v>
      </c>
      <c r="L586" s="44">
        <v>10</v>
      </c>
      <c r="M586" s="4"/>
    </row>
    <row r="587" spans="1:13" x14ac:dyDescent="0.25">
      <c r="A587" s="28">
        <v>531</v>
      </c>
      <c r="B587" s="4" t="s">
        <v>412</v>
      </c>
      <c r="C587" s="4">
        <v>2020</v>
      </c>
      <c r="D587" s="4">
        <v>11137102</v>
      </c>
      <c r="E587" s="4" t="s">
        <v>32</v>
      </c>
      <c r="F587" s="4" t="s">
        <v>32</v>
      </c>
      <c r="G587" s="4" t="s">
        <v>67</v>
      </c>
      <c r="H587" s="44">
        <v>1</v>
      </c>
      <c r="I587" s="45">
        <v>3000</v>
      </c>
      <c r="J587" s="45">
        <v>1500</v>
      </c>
      <c r="K587" s="45">
        <v>3000</v>
      </c>
      <c r="L587" s="44">
        <v>10</v>
      </c>
      <c r="M587" s="4"/>
    </row>
    <row r="588" spans="1:13" x14ac:dyDescent="0.25">
      <c r="A588" s="28">
        <v>532</v>
      </c>
      <c r="B588" s="4" t="s">
        <v>413</v>
      </c>
      <c r="C588" s="4">
        <v>2020</v>
      </c>
      <c r="D588" s="4">
        <v>11137103</v>
      </c>
      <c r="E588" s="4" t="s">
        <v>32</v>
      </c>
      <c r="F588" s="4" t="s">
        <v>32</v>
      </c>
      <c r="G588" s="4" t="s">
        <v>67</v>
      </c>
      <c r="H588" s="44">
        <v>1</v>
      </c>
      <c r="I588" s="45">
        <v>2000</v>
      </c>
      <c r="J588" s="45">
        <v>1000</v>
      </c>
      <c r="K588" s="45">
        <v>2000</v>
      </c>
      <c r="L588" s="44">
        <v>10</v>
      </c>
      <c r="M588" s="4"/>
    </row>
    <row r="589" spans="1:13" x14ac:dyDescent="0.25">
      <c r="A589" s="28">
        <v>533</v>
      </c>
      <c r="B589" s="4" t="s">
        <v>145</v>
      </c>
      <c r="C589" s="4">
        <v>2020</v>
      </c>
      <c r="D589" s="4">
        <v>11136082</v>
      </c>
      <c r="E589" s="4" t="s">
        <v>32</v>
      </c>
      <c r="F589" s="4" t="s">
        <v>32</v>
      </c>
      <c r="G589" s="4" t="s">
        <v>67</v>
      </c>
      <c r="H589" s="44">
        <v>8</v>
      </c>
      <c r="I589" s="45">
        <v>8400</v>
      </c>
      <c r="J589" s="45">
        <v>4200</v>
      </c>
      <c r="K589" s="45">
        <v>8400</v>
      </c>
      <c r="L589" s="44">
        <v>10</v>
      </c>
      <c r="M589" s="4"/>
    </row>
    <row r="590" spans="1:13" x14ac:dyDescent="0.25">
      <c r="A590" s="28">
        <v>534</v>
      </c>
      <c r="B590" s="4" t="s">
        <v>414</v>
      </c>
      <c r="C590" s="4">
        <v>2020</v>
      </c>
      <c r="D590" s="4">
        <v>11137104</v>
      </c>
      <c r="E590" s="4" t="s">
        <v>32</v>
      </c>
      <c r="F590" s="4" t="s">
        <v>32</v>
      </c>
      <c r="G590" s="4" t="s">
        <v>67</v>
      </c>
      <c r="H590" s="44">
        <v>1</v>
      </c>
      <c r="I590" s="45">
        <v>780</v>
      </c>
      <c r="J590" s="45">
        <v>390</v>
      </c>
      <c r="K590" s="45">
        <v>780</v>
      </c>
      <c r="L590" s="44">
        <v>10</v>
      </c>
      <c r="M590" s="4"/>
    </row>
    <row r="591" spans="1:13" x14ac:dyDescent="0.25">
      <c r="A591" s="28"/>
      <c r="B591" s="40" t="s">
        <v>156</v>
      </c>
      <c r="C591" s="28"/>
      <c r="D591" s="28"/>
      <c r="E591" s="28"/>
      <c r="F591" s="28"/>
      <c r="G591" s="28"/>
      <c r="H591" s="28"/>
      <c r="I591" s="50">
        <f>SUM(I544:I590)</f>
        <v>32378.59</v>
      </c>
      <c r="J591" s="50">
        <f>SUM(J544:J590)</f>
        <v>16187.33</v>
      </c>
      <c r="K591" s="26">
        <f>SUM(K544:K590)</f>
        <v>32378.59</v>
      </c>
      <c r="L591" s="28"/>
      <c r="M591" s="28"/>
    </row>
    <row r="592" spans="1:13" x14ac:dyDescent="0.2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</row>
    <row r="593" spans="1:13" x14ac:dyDescent="0.25">
      <c r="A593" s="28"/>
      <c r="B593" s="58">
        <v>1112</v>
      </c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</row>
    <row r="594" spans="1:13" ht="24" x14ac:dyDescent="0.25">
      <c r="A594" s="28">
        <v>535</v>
      </c>
      <c r="B594" s="4" t="s">
        <v>415</v>
      </c>
      <c r="C594" s="4"/>
      <c r="D594" s="4" t="s">
        <v>416</v>
      </c>
      <c r="E594" s="4" t="s">
        <v>32</v>
      </c>
      <c r="F594" s="4" t="s">
        <v>32</v>
      </c>
      <c r="G594" s="4" t="s">
        <v>417</v>
      </c>
      <c r="H594" s="44">
        <v>65</v>
      </c>
      <c r="I594" s="45">
        <v>927</v>
      </c>
      <c r="J594" s="45">
        <v>464</v>
      </c>
      <c r="K594" s="45">
        <v>927</v>
      </c>
      <c r="L594" s="44">
        <v>10</v>
      </c>
      <c r="M594" s="4"/>
    </row>
    <row r="595" spans="1:13" ht="24" x14ac:dyDescent="0.25">
      <c r="A595" s="28">
        <v>536</v>
      </c>
      <c r="B595" s="4" t="s">
        <v>415</v>
      </c>
      <c r="C595" s="4"/>
      <c r="D595" s="4" t="s">
        <v>418</v>
      </c>
      <c r="E595" s="4" t="s">
        <v>32</v>
      </c>
      <c r="F595" s="4" t="s">
        <v>32</v>
      </c>
      <c r="G595" s="4" t="s">
        <v>417</v>
      </c>
      <c r="H595" s="44">
        <v>13</v>
      </c>
      <c r="I595" s="45">
        <v>357</v>
      </c>
      <c r="J595" s="45">
        <v>178</v>
      </c>
      <c r="K595" s="45">
        <v>357</v>
      </c>
      <c r="L595" s="44">
        <v>10</v>
      </c>
      <c r="M595" s="4"/>
    </row>
    <row r="596" spans="1:13" ht="24" x14ac:dyDescent="0.25">
      <c r="A596" s="28">
        <v>537</v>
      </c>
      <c r="B596" s="4" t="s">
        <v>415</v>
      </c>
      <c r="C596" s="4"/>
      <c r="D596" s="4" t="s">
        <v>419</v>
      </c>
      <c r="E596" s="4" t="s">
        <v>32</v>
      </c>
      <c r="F596" s="4" t="s">
        <v>32</v>
      </c>
      <c r="G596" s="4" t="s">
        <v>417</v>
      </c>
      <c r="H596" s="44">
        <v>45</v>
      </c>
      <c r="I596" s="45">
        <v>402</v>
      </c>
      <c r="J596" s="45">
        <v>201</v>
      </c>
      <c r="K596" s="45">
        <v>402</v>
      </c>
      <c r="L596" s="44">
        <v>10</v>
      </c>
      <c r="M596" s="4"/>
    </row>
    <row r="597" spans="1:13" ht="24" x14ac:dyDescent="0.25">
      <c r="A597" s="28">
        <v>538</v>
      </c>
      <c r="B597" s="4" t="s">
        <v>415</v>
      </c>
      <c r="C597" s="4"/>
      <c r="D597" s="4" t="s">
        <v>420</v>
      </c>
      <c r="E597" s="4" t="s">
        <v>32</v>
      </c>
      <c r="F597" s="4" t="s">
        <v>32</v>
      </c>
      <c r="G597" s="4" t="s">
        <v>417</v>
      </c>
      <c r="H597" s="44">
        <v>45</v>
      </c>
      <c r="I597" s="45">
        <v>583</v>
      </c>
      <c r="J597" s="45">
        <v>292</v>
      </c>
      <c r="K597" s="45">
        <v>583</v>
      </c>
      <c r="L597" s="44">
        <v>10</v>
      </c>
      <c r="M597" s="4"/>
    </row>
    <row r="598" spans="1:13" ht="24" x14ac:dyDescent="0.25">
      <c r="A598" s="28">
        <v>539</v>
      </c>
      <c r="B598" s="4" t="s">
        <v>415</v>
      </c>
      <c r="C598" s="4"/>
      <c r="D598" s="4" t="s">
        <v>421</v>
      </c>
      <c r="E598" s="4" t="s">
        <v>32</v>
      </c>
      <c r="F598" s="4" t="s">
        <v>32</v>
      </c>
      <c r="G598" s="4" t="s">
        <v>417</v>
      </c>
      <c r="H598" s="44">
        <v>28</v>
      </c>
      <c r="I598" s="45">
        <v>416</v>
      </c>
      <c r="J598" s="45">
        <v>208</v>
      </c>
      <c r="K598" s="45">
        <v>416</v>
      </c>
      <c r="L598" s="44">
        <v>10</v>
      </c>
      <c r="M598" s="4"/>
    </row>
    <row r="599" spans="1:13" ht="24" x14ac:dyDescent="0.25">
      <c r="A599" s="28">
        <v>540</v>
      </c>
      <c r="B599" s="4" t="s">
        <v>415</v>
      </c>
      <c r="C599" s="4"/>
      <c r="D599" s="4" t="s">
        <v>422</v>
      </c>
      <c r="E599" s="4" t="s">
        <v>32</v>
      </c>
      <c r="F599" s="4" t="s">
        <v>32</v>
      </c>
      <c r="G599" s="4" t="s">
        <v>417</v>
      </c>
      <c r="H599" s="44">
        <v>66</v>
      </c>
      <c r="I599" s="45">
        <v>914</v>
      </c>
      <c r="J599" s="45">
        <v>457</v>
      </c>
      <c r="K599" s="45">
        <v>914</v>
      </c>
      <c r="L599" s="44">
        <v>10</v>
      </c>
      <c r="M599" s="4"/>
    </row>
    <row r="600" spans="1:13" ht="24" x14ac:dyDescent="0.25">
      <c r="A600" s="28">
        <v>541</v>
      </c>
      <c r="B600" s="4" t="s">
        <v>415</v>
      </c>
      <c r="C600" s="4"/>
      <c r="D600" s="4" t="s">
        <v>423</v>
      </c>
      <c r="E600" s="4" t="s">
        <v>32</v>
      </c>
      <c r="F600" s="4" t="s">
        <v>32</v>
      </c>
      <c r="G600" s="4" t="s">
        <v>417</v>
      </c>
      <c r="H600" s="44">
        <v>13</v>
      </c>
      <c r="I600" s="45">
        <v>283</v>
      </c>
      <c r="J600" s="45">
        <v>141</v>
      </c>
      <c r="K600" s="45">
        <v>283</v>
      </c>
      <c r="L600" s="44">
        <v>10</v>
      </c>
      <c r="M600" s="4"/>
    </row>
    <row r="601" spans="1:13" ht="24" x14ac:dyDescent="0.25">
      <c r="A601" s="28">
        <v>542</v>
      </c>
      <c r="B601" s="4" t="s">
        <v>415</v>
      </c>
      <c r="C601" s="4">
        <v>2012</v>
      </c>
      <c r="D601" s="4" t="s">
        <v>424</v>
      </c>
      <c r="E601" s="4" t="s">
        <v>32</v>
      </c>
      <c r="F601" s="4" t="s">
        <v>32</v>
      </c>
      <c r="G601" s="4" t="s">
        <v>417</v>
      </c>
      <c r="H601" s="44">
        <v>44</v>
      </c>
      <c r="I601" s="45">
        <v>810</v>
      </c>
      <c r="J601" s="45">
        <v>405</v>
      </c>
      <c r="K601" s="45">
        <v>810</v>
      </c>
      <c r="L601" s="44">
        <v>10</v>
      </c>
      <c r="M601" s="4"/>
    </row>
    <row r="602" spans="1:13" ht="24" x14ac:dyDescent="0.25">
      <c r="A602" s="28">
        <v>543</v>
      </c>
      <c r="B602" s="4" t="s">
        <v>415</v>
      </c>
      <c r="C602" s="4">
        <v>2012</v>
      </c>
      <c r="D602" s="4" t="s">
        <v>425</v>
      </c>
      <c r="E602" s="4" t="s">
        <v>32</v>
      </c>
      <c r="F602" s="4" t="s">
        <v>32</v>
      </c>
      <c r="G602" s="4" t="s">
        <v>417</v>
      </c>
      <c r="H602" s="44">
        <v>69</v>
      </c>
      <c r="I602" s="45">
        <v>1183</v>
      </c>
      <c r="J602" s="45">
        <v>591</v>
      </c>
      <c r="K602" s="45">
        <v>1183</v>
      </c>
      <c r="L602" s="44">
        <v>10</v>
      </c>
      <c r="M602" s="4"/>
    </row>
    <row r="603" spans="1:13" ht="24" x14ac:dyDescent="0.25">
      <c r="A603" s="28">
        <v>544</v>
      </c>
      <c r="B603" s="4" t="s">
        <v>415</v>
      </c>
      <c r="C603" s="4">
        <v>2014</v>
      </c>
      <c r="D603" s="4" t="s">
        <v>426</v>
      </c>
      <c r="E603" s="4" t="s">
        <v>32</v>
      </c>
      <c r="F603" s="4" t="s">
        <v>32</v>
      </c>
      <c r="G603" s="4" t="s">
        <v>417</v>
      </c>
      <c r="H603" s="44">
        <v>36</v>
      </c>
      <c r="I603" s="45">
        <v>615</v>
      </c>
      <c r="J603" s="45">
        <v>307</v>
      </c>
      <c r="K603" s="45">
        <v>615</v>
      </c>
      <c r="L603" s="44">
        <v>10</v>
      </c>
      <c r="M603" s="4"/>
    </row>
    <row r="604" spans="1:13" ht="24" x14ac:dyDescent="0.25">
      <c r="A604" s="28">
        <v>545</v>
      </c>
      <c r="B604" s="4" t="s">
        <v>415</v>
      </c>
      <c r="C604" s="4">
        <v>2014</v>
      </c>
      <c r="D604" s="4" t="s">
        <v>427</v>
      </c>
      <c r="E604" s="4" t="s">
        <v>32</v>
      </c>
      <c r="F604" s="4" t="s">
        <v>32</v>
      </c>
      <c r="G604" s="4" t="s">
        <v>417</v>
      </c>
      <c r="H604" s="44">
        <v>60</v>
      </c>
      <c r="I604" s="45">
        <v>1800</v>
      </c>
      <c r="J604" s="45">
        <v>900</v>
      </c>
      <c r="K604" s="45">
        <v>1800</v>
      </c>
      <c r="L604" s="44">
        <v>10</v>
      </c>
      <c r="M604" s="4"/>
    </row>
    <row r="605" spans="1:13" ht="24" x14ac:dyDescent="0.25">
      <c r="A605" s="28">
        <v>546</v>
      </c>
      <c r="B605" s="4" t="s">
        <v>415</v>
      </c>
      <c r="C605" s="4">
        <v>2016</v>
      </c>
      <c r="D605" s="4" t="s">
        <v>428</v>
      </c>
      <c r="E605" s="4" t="s">
        <v>32</v>
      </c>
      <c r="F605" s="4" t="s">
        <v>32</v>
      </c>
      <c r="G605" s="4" t="s">
        <v>417</v>
      </c>
      <c r="H605" s="44">
        <v>64</v>
      </c>
      <c r="I605" s="45">
        <v>1453.23</v>
      </c>
      <c r="J605" s="45">
        <v>726.62</v>
      </c>
      <c r="K605" s="45">
        <v>1453.23</v>
      </c>
      <c r="L605" s="44">
        <v>10</v>
      </c>
      <c r="M605" s="4"/>
    </row>
    <row r="606" spans="1:13" ht="24" x14ac:dyDescent="0.25">
      <c r="A606" s="28">
        <v>547</v>
      </c>
      <c r="B606" s="4" t="s">
        <v>415</v>
      </c>
      <c r="C606" s="4">
        <v>2016</v>
      </c>
      <c r="D606" s="4" t="s">
        <v>429</v>
      </c>
      <c r="E606" s="4" t="s">
        <v>32</v>
      </c>
      <c r="F606" s="4" t="s">
        <v>32</v>
      </c>
      <c r="G606" s="4" t="s">
        <v>417</v>
      </c>
      <c r="H606" s="44">
        <v>46</v>
      </c>
      <c r="I606" s="45">
        <v>1999.42</v>
      </c>
      <c r="J606" s="45">
        <v>999.71</v>
      </c>
      <c r="K606" s="45">
        <v>1999.42</v>
      </c>
      <c r="L606" s="44">
        <v>10</v>
      </c>
      <c r="M606" s="4"/>
    </row>
    <row r="607" spans="1:13" ht="24" x14ac:dyDescent="0.25">
      <c r="A607" s="28">
        <v>548</v>
      </c>
      <c r="B607" s="4" t="s">
        <v>415</v>
      </c>
      <c r="C607" s="4">
        <v>2017</v>
      </c>
      <c r="D607" s="4" t="s">
        <v>430</v>
      </c>
      <c r="E607" s="4" t="s">
        <v>32</v>
      </c>
      <c r="F607" s="4" t="s">
        <v>32</v>
      </c>
      <c r="G607" s="4" t="s">
        <v>417</v>
      </c>
      <c r="H607" s="44">
        <v>85</v>
      </c>
      <c r="I607" s="45">
        <v>4000</v>
      </c>
      <c r="J607" s="45">
        <v>2000</v>
      </c>
      <c r="K607" s="45">
        <v>4000</v>
      </c>
      <c r="L607" s="44">
        <v>10</v>
      </c>
      <c r="M607" s="4"/>
    </row>
    <row r="608" spans="1:13" ht="24" x14ac:dyDescent="0.25">
      <c r="A608" s="28">
        <v>549</v>
      </c>
      <c r="B608" s="4" t="s">
        <v>415</v>
      </c>
      <c r="C608" s="4">
        <v>2020</v>
      </c>
      <c r="D608" s="4" t="s">
        <v>431</v>
      </c>
      <c r="E608" s="4" t="s">
        <v>32</v>
      </c>
      <c r="F608" s="4" t="s">
        <v>32</v>
      </c>
      <c r="G608" s="4" t="s">
        <v>417</v>
      </c>
      <c r="H608" s="44">
        <v>90</v>
      </c>
      <c r="I608" s="45">
        <v>10000</v>
      </c>
      <c r="J608" s="45">
        <v>5000</v>
      </c>
      <c r="K608" s="45">
        <v>10000</v>
      </c>
      <c r="L608" s="44">
        <v>10</v>
      </c>
      <c r="M608" s="4"/>
    </row>
    <row r="609" spans="1:13" x14ac:dyDescent="0.25">
      <c r="A609" s="28"/>
      <c r="B609" s="40" t="s">
        <v>432</v>
      </c>
      <c r="C609" s="28"/>
      <c r="D609" s="28"/>
      <c r="E609" s="28"/>
      <c r="F609" s="28"/>
      <c r="G609" s="28"/>
      <c r="H609" s="28"/>
      <c r="I609" s="50">
        <f>SUM(I594:I608)</f>
        <v>25742.65</v>
      </c>
      <c r="J609" s="50">
        <f>SUM(J594:J608)</f>
        <v>12870.33</v>
      </c>
      <c r="K609" s="26">
        <f>SUM(K594:K608)</f>
        <v>25742.65</v>
      </c>
      <c r="L609" s="28"/>
      <c r="M609" s="28"/>
    </row>
    <row r="610" spans="1:13" x14ac:dyDescent="0.2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</row>
    <row r="611" spans="1:13" x14ac:dyDescent="0.25">
      <c r="A611" s="28"/>
      <c r="B611" s="58" t="s">
        <v>433</v>
      </c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</row>
    <row r="612" spans="1:13" x14ac:dyDescent="0.2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</row>
    <row r="613" spans="1:13" x14ac:dyDescent="0.25">
      <c r="A613" s="28"/>
      <c r="B613" s="58">
        <v>1013</v>
      </c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</row>
    <row r="614" spans="1:13" ht="24" x14ac:dyDescent="0.25">
      <c r="A614" s="28">
        <v>550</v>
      </c>
      <c r="B614" s="4" t="s">
        <v>434</v>
      </c>
      <c r="C614" s="4">
        <v>1957</v>
      </c>
      <c r="D614" s="4">
        <v>101310009</v>
      </c>
      <c r="E614" s="4" t="s">
        <v>32</v>
      </c>
      <c r="F614" s="4" t="s">
        <v>32</v>
      </c>
      <c r="G614" s="4" t="s">
        <v>67</v>
      </c>
      <c r="H614" s="44">
        <v>1</v>
      </c>
      <c r="I614" s="45">
        <v>252117</v>
      </c>
      <c r="J614" s="45">
        <v>252117</v>
      </c>
      <c r="K614" s="45">
        <v>252117</v>
      </c>
      <c r="L614" s="44">
        <v>50</v>
      </c>
      <c r="M614" s="4"/>
    </row>
    <row r="615" spans="1:13" x14ac:dyDescent="0.25">
      <c r="A615" s="28"/>
      <c r="B615" s="40" t="s">
        <v>39</v>
      </c>
      <c r="C615" s="28"/>
      <c r="D615" s="28"/>
      <c r="E615" s="28"/>
      <c r="F615" s="28"/>
      <c r="G615" s="28"/>
      <c r="H615" s="28"/>
      <c r="I615" s="51">
        <v>252117</v>
      </c>
      <c r="J615" s="51">
        <v>252117</v>
      </c>
      <c r="K615" s="51">
        <v>252117</v>
      </c>
      <c r="L615" s="28"/>
      <c r="M615" s="28"/>
    </row>
    <row r="616" spans="1:13" x14ac:dyDescent="0.2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</row>
    <row r="617" spans="1:13" x14ac:dyDescent="0.25">
      <c r="A617" s="28"/>
      <c r="B617" s="58">
        <v>1014</v>
      </c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</row>
    <row r="618" spans="1:13" x14ac:dyDescent="0.25">
      <c r="A618" s="28">
        <v>551</v>
      </c>
      <c r="B618" s="4" t="s">
        <v>435</v>
      </c>
      <c r="C618" s="4">
        <v>1989</v>
      </c>
      <c r="D618" s="4">
        <v>101490013</v>
      </c>
      <c r="E618" s="4" t="s">
        <v>32</v>
      </c>
      <c r="F618" s="4" t="s">
        <v>32</v>
      </c>
      <c r="G618" s="4" t="s">
        <v>67</v>
      </c>
      <c r="H618" s="44">
        <v>1</v>
      </c>
      <c r="I618" s="45">
        <v>868</v>
      </c>
      <c r="J618" s="45">
        <v>868</v>
      </c>
      <c r="K618" s="45">
        <v>868</v>
      </c>
      <c r="L618" s="44">
        <v>10</v>
      </c>
      <c r="M618" s="4"/>
    </row>
    <row r="619" spans="1:13" x14ac:dyDescent="0.25">
      <c r="A619" s="28">
        <v>552</v>
      </c>
      <c r="B619" s="4" t="s">
        <v>436</v>
      </c>
      <c r="C619" s="4">
        <v>2001</v>
      </c>
      <c r="D619" s="4">
        <v>101490022</v>
      </c>
      <c r="E619" s="4" t="s">
        <v>32</v>
      </c>
      <c r="F619" s="4" t="s">
        <v>32</v>
      </c>
      <c r="G619" s="4" t="s">
        <v>67</v>
      </c>
      <c r="H619" s="44">
        <v>1</v>
      </c>
      <c r="I619" s="45">
        <v>695</v>
      </c>
      <c r="J619" s="45">
        <v>695</v>
      </c>
      <c r="K619" s="45">
        <v>695</v>
      </c>
      <c r="L619" s="44">
        <v>10</v>
      </c>
      <c r="M619" s="4"/>
    </row>
    <row r="620" spans="1:13" x14ac:dyDescent="0.25">
      <c r="A620" s="28">
        <v>553</v>
      </c>
      <c r="B620" s="4" t="s">
        <v>437</v>
      </c>
      <c r="C620" s="4">
        <v>2002</v>
      </c>
      <c r="D620" s="4">
        <v>101490033</v>
      </c>
      <c r="E620" s="4">
        <v>90051630</v>
      </c>
      <c r="F620" s="4" t="s">
        <v>32</v>
      </c>
      <c r="G620" s="4" t="s">
        <v>67</v>
      </c>
      <c r="H620" s="44">
        <v>1</v>
      </c>
      <c r="I620" s="45">
        <v>1521</v>
      </c>
      <c r="J620" s="45">
        <v>1521</v>
      </c>
      <c r="K620" s="45">
        <v>1521</v>
      </c>
      <c r="L620" s="44">
        <v>10</v>
      </c>
      <c r="M620" s="4"/>
    </row>
    <row r="621" spans="1:13" ht="48" x14ac:dyDescent="0.25">
      <c r="A621" s="28">
        <v>554</v>
      </c>
      <c r="B621" s="4" t="s">
        <v>438</v>
      </c>
      <c r="C621" s="4">
        <v>2010</v>
      </c>
      <c r="D621" s="4">
        <v>101480006</v>
      </c>
      <c r="E621" s="4" t="s">
        <v>32</v>
      </c>
      <c r="F621" s="4" t="s">
        <v>32</v>
      </c>
      <c r="G621" s="4" t="s">
        <v>439</v>
      </c>
      <c r="H621" s="44">
        <v>1</v>
      </c>
      <c r="I621" s="45">
        <v>2418</v>
      </c>
      <c r="J621" s="45">
        <v>1730.02</v>
      </c>
      <c r="K621" s="45">
        <v>2418</v>
      </c>
      <c r="L621" s="44">
        <v>10</v>
      </c>
      <c r="M621" s="4" t="s">
        <v>441</v>
      </c>
    </row>
    <row r="622" spans="1:13" x14ac:dyDescent="0.25">
      <c r="A622" s="28">
        <v>555</v>
      </c>
      <c r="B622" s="4" t="s">
        <v>440</v>
      </c>
      <c r="C622" s="4">
        <v>2011</v>
      </c>
      <c r="D622" s="4">
        <v>101490035</v>
      </c>
      <c r="E622" s="4" t="s">
        <v>32</v>
      </c>
      <c r="F622" s="4" t="s">
        <v>32</v>
      </c>
      <c r="G622" s="4" t="s">
        <v>67</v>
      </c>
      <c r="H622" s="44">
        <v>1</v>
      </c>
      <c r="I622" s="45">
        <v>1688</v>
      </c>
      <c r="J622" s="45">
        <v>1547.8</v>
      </c>
      <c r="K622" s="45">
        <v>1688</v>
      </c>
      <c r="L622" s="44">
        <v>10</v>
      </c>
      <c r="M622" s="4"/>
    </row>
    <row r="623" spans="1:13" x14ac:dyDescent="0.25">
      <c r="A623" s="28">
        <v>556</v>
      </c>
      <c r="B623" s="4" t="s">
        <v>442</v>
      </c>
      <c r="C623" s="4">
        <v>2011</v>
      </c>
      <c r="D623" s="4">
        <v>101490036</v>
      </c>
      <c r="E623" s="4" t="s">
        <v>32</v>
      </c>
      <c r="F623" s="4" t="s">
        <v>32</v>
      </c>
      <c r="G623" s="4" t="s">
        <v>67</v>
      </c>
      <c r="H623" s="44">
        <v>1</v>
      </c>
      <c r="I623" s="45">
        <v>1512</v>
      </c>
      <c r="J623" s="45">
        <v>1385.2</v>
      </c>
      <c r="K623" s="45">
        <v>1512</v>
      </c>
      <c r="L623" s="44">
        <v>10</v>
      </c>
      <c r="M623" s="4"/>
    </row>
    <row r="624" spans="1:13" x14ac:dyDescent="0.25">
      <c r="A624" s="28">
        <v>557</v>
      </c>
      <c r="B624" s="4" t="s">
        <v>443</v>
      </c>
      <c r="C624" s="4">
        <v>2011</v>
      </c>
      <c r="D624" s="4">
        <v>101490037</v>
      </c>
      <c r="E624" s="4" t="s">
        <v>32</v>
      </c>
      <c r="F624" s="4" t="s">
        <v>32</v>
      </c>
      <c r="G624" s="4" t="s">
        <v>67</v>
      </c>
      <c r="H624" s="44">
        <v>2</v>
      </c>
      <c r="I624" s="45">
        <v>2064</v>
      </c>
      <c r="J624" s="45">
        <v>2064</v>
      </c>
      <c r="K624" s="45">
        <v>2064</v>
      </c>
      <c r="L624" s="44">
        <v>10</v>
      </c>
      <c r="M624" s="4" t="s">
        <v>454</v>
      </c>
    </row>
    <row r="625" spans="1:14" x14ac:dyDescent="0.25">
      <c r="A625" s="28">
        <v>558</v>
      </c>
      <c r="B625" s="4" t="s">
        <v>444</v>
      </c>
      <c r="C625" s="4">
        <v>2015</v>
      </c>
      <c r="D625" s="4">
        <v>101480007</v>
      </c>
      <c r="E625" s="4" t="s">
        <v>32</v>
      </c>
      <c r="F625" s="4" t="s">
        <v>32</v>
      </c>
      <c r="G625" s="4" t="s">
        <v>67</v>
      </c>
      <c r="H625" s="44">
        <v>1</v>
      </c>
      <c r="I625" s="45">
        <v>6200</v>
      </c>
      <c r="J625" s="45">
        <v>3203.33</v>
      </c>
      <c r="K625" s="45">
        <v>6200</v>
      </c>
      <c r="L625" s="44">
        <v>10</v>
      </c>
      <c r="M625" s="4"/>
    </row>
    <row r="626" spans="1:14" ht="24" x14ac:dyDescent="0.25">
      <c r="A626" s="28">
        <v>559</v>
      </c>
      <c r="B626" s="4" t="s">
        <v>445</v>
      </c>
      <c r="C626" s="4">
        <v>2016</v>
      </c>
      <c r="D626" s="4">
        <v>101490038</v>
      </c>
      <c r="E626" s="4" t="s">
        <v>32</v>
      </c>
      <c r="F626" s="4" t="s">
        <v>32</v>
      </c>
      <c r="G626" s="4" t="s">
        <v>67</v>
      </c>
      <c r="H626" s="44">
        <v>1</v>
      </c>
      <c r="I626" s="45">
        <v>6000</v>
      </c>
      <c r="J626" s="45">
        <v>2600</v>
      </c>
      <c r="K626" s="45">
        <v>6000</v>
      </c>
      <c r="L626" s="44">
        <v>10</v>
      </c>
      <c r="M626" s="4"/>
    </row>
    <row r="627" spans="1:14" x14ac:dyDescent="0.25">
      <c r="A627" s="28">
        <v>560</v>
      </c>
      <c r="B627" s="4" t="s">
        <v>446</v>
      </c>
      <c r="C627" s="4">
        <v>2019</v>
      </c>
      <c r="D627" s="4">
        <v>101490039</v>
      </c>
      <c r="E627" s="4" t="s">
        <v>32</v>
      </c>
      <c r="F627" s="4" t="s">
        <v>32</v>
      </c>
      <c r="G627" s="4" t="s">
        <v>67</v>
      </c>
      <c r="H627" s="44">
        <v>5</v>
      </c>
      <c r="I627" s="45">
        <v>55840</v>
      </c>
      <c r="J627" s="45">
        <v>9772</v>
      </c>
      <c r="K627" s="45">
        <v>55840</v>
      </c>
      <c r="L627" s="44">
        <v>10</v>
      </c>
      <c r="M627" s="4"/>
    </row>
    <row r="628" spans="1:14" x14ac:dyDescent="0.25">
      <c r="A628" s="28">
        <v>561</v>
      </c>
      <c r="B628" s="4" t="s">
        <v>447</v>
      </c>
      <c r="C628" s="4">
        <v>2019</v>
      </c>
      <c r="D628" s="4">
        <v>101490040</v>
      </c>
      <c r="E628" s="4" t="s">
        <v>32</v>
      </c>
      <c r="F628" s="4" t="s">
        <v>32</v>
      </c>
      <c r="G628" s="4" t="s">
        <v>67</v>
      </c>
      <c r="H628" s="44">
        <v>2</v>
      </c>
      <c r="I628" s="45">
        <v>21418</v>
      </c>
      <c r="J628" s="45">
        <v>3748.15</v>
      </c>
      <c r="K628" s="45">
        <v>21418</v>
      </c>
      <c r="L628" s="44">
        <v>10</v>
      </c>
      <c r="M628" s="4"/>
    </row>
    <row r="629" spans="1:14" x14ac:dyDescent="0.25">
      <c r="A629" s="28">
        <v>562</v>
      </c>
      <c r="B629" s="4" t="s">
        <v>448</v>
      </c>
      <c r="C629" s="4">
        <v>2019</v>
      </c>
      <c r="D629" s="4">
        <v>101490041</v>
      </c>
      <c r="E629" s="4" t="s">
        <v>32</v>
      </c>
      <c r="F629" s="4" t="s">
        <v>32</v>
      </c>
      <c r="G629" s="4" t="s">
        <v>67</v>
      </c>
      <c r="H629" s="44">
        <v>1</v>
      </c>
      <c r="I629" s="45">
        <v>6323</v>
      </c>
      <c r="J629" s="45">
        <v>1106.53</v>
      </c>
      <c r="K629" s="45">
        <v>6323</v>
      </c>
      <c r="L629" s="44">
        <v>10</v>
      </c>
      <c r="M629" s="4"/>
    </row>
    <row r="630" spans="1:14" x14ac:dyDescent="0.25">
      <c r="A630" s="28">
        <v>563</v>
      </c>
      <c r="B630" s="4" t="s">
        <v>449</v>
      </c>
      <c r="C630" s="4">
        <v>2019</v>
      </c>
      <c r="D630" s="4">
        <v>101490042</v>
      </c>
      <c r="E630" s="4" t="s">
        <v>32</v>
      </c>
      <c r="F630" s="4" t="s">
        <v>32</v>
      </c>
      <c r="G630" s="4" t="s">
        <v>67</v>
      </c>
      <c r="H630" s="44">
        <v>1</v>
      </c>
      <c r="I630" s="45">
        <v>9301</v>
      </c>
      <c r="J630" s="45">
        <v>1627.68</v>
      </c>
      <c r="K630" s="45">
        <v>9301</v>
      </c>
      <c r="L630" s="44">
        <v>10</v>
      </c>
      <c r="M630" s="4"/>
    </row>
    <row r="631" spans="1:14" ht="24" x14ac:dyDescent="0.25">
      <c r="A631" s="28">
        <v>564</v>
      </c>
      <c r="B631" s="4" t="s">
        <v>450</v>
      </c>
      <c r="C631" s="4">
        <v>2020</v>
      </c>
      <c r="D631" s="4">
        <v>101490043</v>
      </c>
      <c r="E631" s="4" t="s">
        <v>32</v>
      </c>
      <c r="F631" s="4" t="s">
        <v>32</v>
      </c>
      <c r="G631" s="4" t="s">
        <v>67</v>
      </c>
      <c r="H631" s="44">
        <v>2</v>
      </c>
      <c r="I631" s="45">
        <v>12180</v>
      </c>
      <c r="J631" s="45">
        <v>913.5</v>
      </c>
      <c r="K631" s="45">
        <v>12180</v>
      </c>
      <c r="L631" s="44">
        <v>10</v>
      </c>
      <c r="M631" s="4"/>
    </row>
    <row r="632" spans="1:14" x14ac:dyDescent="0.25">
      <c r="A632" s="28">
        <v>565</v>
      </c>
      <c r="B632" s="4" t="s">
        <v>451</v>
      </c>
      <c r="C632" s="4">
        <v>2020</v>
      </c>
      <c r="D632" s="4">
        <v>101490044</v>
      </c>
      <c r="E632" s="4" t="s">
        <v>32</v>
      </c>
      <c r="F632" s="4" t="s">
        <v>32</v>
      </c>
      <c r="G632" s="4" t="s">
        <v>67</v>
      </c>
      <c r="H632" s="44">
        <v>1</v>
      </c>
      <c r="I632" s="45">
        <v>6172</v>
      </c>
      <c r="J632" s="45">
        <v>462.9</v>
      </c>
      <c r="K632" s="45">
        <v>6172</v>
      </c>
      <c r="L632" s="44">
        <v>10</v>
      </c>
      <c r="M632" s="4"/>
    </row>
    <row r="633" spans="1:14" ht="24" x14ac:dyDescent="0.25">
      <c r="A633" s="28">
        <v>566</v>
      </c>
      <c r="B633" s="4" t="s">
        <v>452</v>
      </c>
      <c r="C633" s="4">
        <v>2020</v>
      </c>
      <c r="D633" s="4">
        <v>101490045</v>
      </c>
      <c r="E633" s="4" t="s">
        <v>32</v>
      </c>
      <c r="F633" s="4" t="s">
        <v>32</v>
      </c>
      <c r="G633" s="4" t="s">
        <v>67</v>
      </c>
      <c r="H633" s="44">
        <v>1</v>
      </c>
      <c r="I633" s="45">
        <v>10748</v>
      </c>
      <c r="J633" s="45">
        <v>806.1</v>
      </c>
      <c r="K633" s="45">
        <v>10748</v>
      </c>
      <c r="L633" s="44">
        <v>10</v>
      </c>
      <c r="M633" s="4"/>
    </row>
    <row r="634" spans="1:14" x14ac:dyDescent="0.25">
      <c r="A634" s="28">
        <v>567</v>
      </c>
      <c r="B634" s="4" t="s">
        <v>453</v>
      </c>
      <c r="C634" s="4">
        <v>2020</v>
      </c>
      <c r="D634" s="4">
        <v>101480008</v>
      </c>
      <c r="E634" s="4" t="s">
        <v>32</v>
      </c>
      <c r="F634" s="4" t="s">
        <v>32</v>
      </c>
      <c r="G634" s="4" t="s">
        <v>67</v>
      </c>
      <c r="H634" s="44">
        <v>1</v>
      </c>
      <c r="I634" s="45">
        <v>11200</v>
      </c>
      <c r="J634" s="45">
        <v>186.67</v>
      </c>
      <c r="K634" s="45">
        <v>11200</v>
      </c>
      <c r="L634" s="44">
        <v>10</v>
      </c>
      <c r="M634" s="4"/>
    </row>
    <row r="635" spans="1:14" x14ac:dyDescent="0.25">
      <c r="A635" s="28"/>
      <c r="B635" s="40" t="s">
        <v>46</v>
      </c>
      <c r="C635" s="28"/>
      <c r="D635" s="28"/>
      <c r="E635" s="28"/>
      <c r="F635" s="28"/>
      <c r="G635" s="28"/>
      <c r="H635" s="28"/>
      <c r="I635" s="50">
        <f>SUM(I618:I634)</f>
        <v>156148</v>
      </c>
      <c r="J635" s="50">
        <f>SUM(J618:J634)</f>
        <v>34237.879999999997</v>
      </c>
      <c r="K635" s="26">
        <f>SUM(K618:K634)</f>
        <v>156148</v>
      </c>
      <c r="L635" s="28"/>
      <c r="M635" s="28"/>
      <c r="N635" s="10"/>
    </row>
    <row r="636" spans="1:14" x14ac:dyDescent="0.2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4" x14ac:dyDescent="0.25">
      <c r="A637" s="28"/>
      <c r="B637" s="58">
        <v>1019</v>
      </c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</row>
    <row r="638" spans="1:14" x14ac:dyDescent="0.25">
      <c r="A638" s="28">
        <v>568</v>
      </c>
      <c r="B638" s="4" t="s">
        <v>455</v>
      </c>
      <c r="C638" s="4">
        <v>2008</v>
      </c>
      <c r="D638" s="4">
        <v>101910001</v>
      </c>
      <c r="E638" s="4" t="s">
        <v>32</v>
      </c>
      <c r="F638" s="4" t="s">
        <v>32</v>
      </c>
      <c r="G638" s="4" t="s">
        <v>67</v>
      </c>
      <c r="H638" s="44">
        <v>6</v>
      </c>
      <c r="I638" s="45">
        <v>1082</v>
      </c>
      <c r="J638" s="45"/>
      <c r="K638" s="45">
        <v>1082</v>
      </c>
      <c r="L638" s="44">
        <v>10</v>
      </c>
      <c r="M638" s="4"/>
    </row>
    <row r="639" spans="1:14" x14ac:dyDescent="0.25">
      <c r="A639" s="28">
        <v>569</v>
      </c>
      <c r="B639" s="4" t="s">
        <v>456</v>
      </c>
      <c r="C639" s="4">
        <v>2008</v>
      </c>
      <c r="D639" s="4">
        <v>101910002</v>
      </c>
      <c r="E639" s="4" t="s">
        <v>32</v>
      </c>
      <c r="F639" s="4" t="s">
        <v>32</v>
      </c>
      <c r="G639" s="4" t="s">
        <v>67</v>
      </c>
      <c r="H639" s="44">
        <v>15</v>
      </c>
      <c r="I639" s="45">
        <v>4867</v>
      </c>
      <c r="J639" s="45"/>
      <c r="K639" s="45">
        <v>4867</v>
      </c>
      <c r="L639" s="44">
        <v>5</v>
      </c>
      <c r="M639" s="4"/>
    </row>
    <row r="640" spans="1:14" x14ac:dyDescent="0.25">
      <c r="A640" s="28">
        <v>570</v>
      </c>
      <c r="B640" s="4" t="s">
        <v>457</v>
      </c>
      <c r="C640" s="4">
        <v>2008</v>
      </c>
      <c r="D640" s="4">
        <v>101910003</v>
      </c>
      <c r="E640" s="4" t="s">
        <v>32</v>
      </c>
      <c r="F640" s="4" t="s">
        <v>32</v>
      </c>
      <c r="G640" s="4" t="s">
        <v>458</v>
      </c>
      <c r="H640" s="44">
        <v>6</v>
      </c>
      <c r="I640" s="45">
        <v>158</v>
      </c>
      <c r="J640" s="45"/>
      <c r="K640" s="45">
        <v>158</v>
      </c>
      <c r="L640" s="44">
        <v>5</v>
      </c>
      <c r="M640" s="4"/>
    </row>
    <row r="641" spans="1:13" x14ac:dyDescent="0.25">
      <c r="A641" s="28">
        <v>571</v>
      </c>
      <c r="B641" s="4" t="s">
        <v>459</v>
      </c>
      <c r="C641" s="4">
        <v>2008</v>
      </c>
      <c r="D641" s="4">
        <v>101910004</v>
      </c>
      <c r="E641" s="4" t="s">
        <v>32</v>
      </c>
      <c r="F641" s="4" t="s">
        <v>32</v>
      </c>
      <c r="G641" s="4" t="s">
        <v>67</v>
      </c>
      <c r="H641" s="44">
        <v>15</v>
      </c>
      <c r="I641" s="45">
        <v>5806</v>
      </c>
      <c r="J641" s="45"/>
      <c r="K641" s="45">
        <v>5806</v>
      </c>
      <c r="L641" s="44">
        <v>5</v>
      </c>
      <c r="M641" s="4"/>
    </row>
    <row r="642" spans="1:13" x14ac:dyDescent="0.25">
      <c r="A642" s="28">
        <v>572</v>
      </c>
      <c r="B642" s="4" t="s">
        <v>460</v>
      </c>
      <c r="C642" s="4">
        <v>2008</v>
      </c>
      <c r="D642" s="4">
        <v>101910005</v>
      </c>
      <c r="E642" s="4" t="s">
        <v>32</v>
      </c>
      <c r="F642" s="4" t="s">
        <v>32</v>
      </c>
      <c r="G642" s="4" t="s">
        <v>439</v>
      </c>
      <c r="H642" s="44">
        <v>1</v>
      </c>
      <c r="I642" s="45">
        <v>1940</v>
      </c>
      <c r="J642" s="45"/>
      <c r="K642" s="45">
        <v>1940</v>
      </c>
      <c r="L642" s="44">
        <v>10</v>
      </c>
      <c r="M642" s="4"/>
    </row>
    <row r="643" spans="1:13" x14ac:dyDescent="0.25">
      <c r="A643" s="28">
        <v>573</v>
      </c>
      <c r="B643" s="4" t="s">
        <v>461</v>
      </c>
      <c r="C643" s="4">
        <v>2009</v>
      </c>
      <c r="D643" s="4">
        <v>101910006</v>
      </c>
      <c r="E643" s="4" t="s">
        <v>32</v>
      </c>
      <c r="F643" s="4" t="s">
        <v>32</v>
      </c>
      <c r="G643" s="4" t="s">
        <v>67</v>
      </c>
      <c r="H643" s="44">
        <v>15</v>
      </c>
      <c r="I643" s="45">
        <v>1100</v>
      </c>
      <c r="J643" s="45"/>
      <c r="K643" s="45">
        <v>1100</v>
      </c>
      <c r="L643" s="44">
        <v>5</v>
      </c>
      <c r="M643" s="4"/>
    </row>
    <row r="644" spans="1:13" ht="84" x14ac:dyDescent="0.25">
      <c r="A644" s="28"/>
      <c r="B644" s="4" t="s">
        <v>462</v>
      </c>
      <c r="C644" s="4">
        <v>2020</v>
      </c>
      <c r="D644" s="4">
        <v>101910007</v>
      </c>
      <c r="E644" s="4" t="s">
        <v>32</v>
      </c>
      <c r="F644" s="4" t="s">
        <v>32</v>
      </c>
      <c r="G644" s="4" t="s">
        <v>67</v>
      </c>
      <c r="H644" s="44">
        <v>1</v>
      </c>
      <c r="I644" s="45">
        <v>29022</v>
      </c>
      <c r="J644" s="45"/>
      <c r="K644" s="45">
        <v>29022</v>
      </c>
      <c r="L644" s="44">
        <v>10</v>
      </c>
      <c r="M644" s="4" t="s">
        <v>463</v>
      </c>
    </row>
    <row r="645" spans="1:13" x14ac:dyDescent="0.25">
      <c r="A645" s="28"/>
      <c r="B645" s="40" t="s">
        <v>65</v>
      </c>
      <c r="C645" s="28"/>
      <c r="D645" s="28"/>
      <c r="E645" s="28"/>
      <c r="F645" s="28"/>
      <c r="G645" s="28"/>
      <c r="H645" s="28"/>
      <c r="I645" s="50">
        <f>SUM(I638:I644)</f>
        <v>43975</v>
      </c>
      <c r="J645" s="50">
        <f>SUM(J638:J644)</f>
        <v>0</v>
      </c>
      <c r="K645" s="26">
        <f>SUM(K638:K644)</f>
        <v>43975</v>
      </c>
      <c r="L645" s="28"/>
      <c r="M645" s="28"/>
    </row>
    <row r="646" spans="1:13" x14ac:dyDescent="0.2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</row>
    <row r="647" spans="1:13" x14ac:dyDescent="0.25">
      <c r="A647" s="28"/>
      <c r="B647" s="58">
        <v>1113</v>
      </c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</row>
    <row r="648" spans="1:13" x14ac:dyDescent="0.25">
      <c r="A648" s="28">
        <v>574</v>
      </c>
      <c r="B648" s="4" t="s">
        <v>464</v>
      </c>
      <c r="C648" s="4">
        <v>1989</v>
      </c>
      <c r="D648" s="4">
        <v>11134010</v>
      </c>
      <c r="E648" s="4" t="s">
        <v>32</v>
      </c>
      <c r="F648" s="4" t="s">
        <v>32</v>
      </c>
      <c r="G648" s="4" t="s">
        <v>67</v>
      </c>
      <c r="H648" s="44">
        <v>1</v>
      </c>
      <c r="I648" s="45">
        <v>148</v>
      </c>
      <c r="J648" s="45">
        <v>74</v>
      </c>
      <c r="K648" s="45">
        <v>148</v>
      </c>
      <c r="L648" s="44">
        <v>10</v>
      </c>
      <c r="M648" s="4"/>
    </row>
    <row r="649" spans="1:13" x14ac:dyDescent="0.25">
      <c r="A649" s="28">
        <v>575</v>
      </c>
      <c r="B649" s="4" t="s">
        <v>465</v>
      </c>
      <c r="C649" s="4">
        <v>1989</v>
      </c>
      <c r="D649" s="4">
        <v>11137010</v>
      </c>
      <c r="E649" s="4" t="s">
        <v>32</v>
      </c>
      <c r="F649" s="4" t="s">
        <v>32</v>
      </c>
      <c r="G649" s="4" t="s">
        <v>67</v>
      </c>
      <c r="H649" s="44">
        <v>1</v>
      </c>
      <c r="I649" s="45">
        <v>421</v>
      </c>
      <c r="J649" s="45">
        <v>210</v>
      </c>
      <c r="K649" s="45">
        <v>421</v>
      </c>
      <c r="L649" s="44">
        <v>10</v>
      </c>
      <c r="M649" s="4"/>
    </row>
    <row r="650" spans="1:13" x14ac:dyDescent="0.25">
      <c r="A650" s="28">
        <v>576</v>
      </c>
      <c r="B650" s="4" t="s">
        <v>466</v>
      </c>
      <c r="C650" s="4">
        <v>1989</v>
      </c>
      <c r="D650" s="4">
        <v>11137011</v>
      </c>
      <c r="E650" s="4" t="s">
        <v>32</v>
      </c>
      <c r="F650" s="4" t="s">
        <v>32</v>
      </c>
      <c r="G650" s="4" t="s">
        <v>67</v>
      </c>
      <c r="H650" s="44">
        <v>1</v>
      </c>
      <c r="I650" s="45">
        <v>165</v>
      </c>
      <c r="J650" s="45">
        <v>82</v>
      </c>
      <c r="K650" s="45">
        <v>165</v>
      </c>
      <c r="L650" s="44">
        <v>10</v>
      </c>
      <c r="M650" s="4"/>
    </row>
    <row r="651" spans="1:13" x14ac:dyDescent="0.25">
      <c r="A651" s="28">
        <v>577</v>
      </c>
      <c r="B651" s="4" t="s">
        <v>467</v>
      </c>
      <c r="C651" s="4">
        <v>2006</v>
      </c>
      <c r="D651" s="4">
        <v>11137043</v>
      </c>
      <c r="E651" s="4" t="s">
        <v>32</v>
      </c>
      <c r="F651" s="4" t="s">
        <v>32</v>
      </c>
      <c r="G651" s="4" t="s">
        <v>67</v>
      </c>
      <c r="H651" s="44">
        <v>1</v>
      </c>
      <c r="I651" s="45">
        <v>471</v>
      </c>
      <c r="J651" s="45">
        <v>236</v>
      </c>
      <c r="K651" s="45">
        <v>471</v>
      </c>
      <c r="L651" s="44">
        <v>10</v>
      </c>
      <c r="M651" s="4"/>
    </row>
    <row r="652" spans="1:13" x14ac:dyDescent="0.25">
      <c r="A652" s="28">
        <v>578</v>
      </c>
      <c r="B652" s="4" t="s">
        <v>468</v>
      </c>
      <c r="C652" s="4">
        <v>2009</v>
      </c>
      <c r="D652" s="4">
        <v>11137044</v>
      </c>
      <c r="E652" s="4" t="s">
        <v>32</v>
      </c>
      <c r="F652" s="4" t="s">
        <v>32</v>
      </c>
      <c r="G652" s="4" t="s">
        <v>67</v>
      </c>
      <c r="H652" s="44">
        <v>2</v>
      </c>
      <c r="I652" s="45">
        <v>314</v>
      </c>
      <c r="J652" s="45">
        <v>157</v>
      </c>
      <c r="K652" s="45">
        <v>314</v>
      </c>
      <c r="L652" s="44">
        <v>10</v>
      </c>
      <c r="M652" s="4"/>
    </row>
    <row r="653" spans="1:13" x14ac:dyDescent="0.25">
      <c r="A653" s="28">
        <v>579</v>
      </c>
      <c r="B653" s="4" t="s">
        <v>469</v>
      </c>
      <c r="C653" s="4">
        <v>2008</v>
      </c>
      <c r="D653" s="4">
        <v>11137018</v>
      </c>
      <c r="E653" s="4" t="s">
        <v>32</v>
      </c>
      <c r="F653" s="4" t="s">
        <v>32</v>
      </c>
      <c r="G653" s="4" t="s">
        <v>67</v>
      </c>
      <c r="H653" s="44">
        <v>1</v>
      </c>
      <c r="I653" s="45">
        <v>308</v>
      </c>
      <c r="J653" s="45">
        <v>154</v>
      </c>
      <c r="K653" s="45">
        <v>308</v>
      </c>
      <c r="L653" s="44">
        <v>10</v>
      </c>
      <c r="M653" s="4"/>
    </row>
    <row r="654" spans="1:13" x14ac:dyDescent="0.25">
      <c r="A654" s="28">
        <v>580</v>
      </c>
      <c r="B654" s="4" t="s">
        <v>470</v>
      </c>
      <c r="C654" s="4">
        <v>2009</v>
      </c>
      <c r="D654" s="4">
        <v>11137077</v>
      </c>
      <c r="E654" s="4" t="s">
        <v>32</v>
      </c>
      <c r="F654" s="4" t="s">
        <v>32</v>
      </c>
      <c r="G654" s="4" t="s">
        <v>67</v>
      </c>
      <c r="H654" s="44">
        <v>1</v>
      </c>
      <c r="I654" s="45">
        <v>166</v>
      </c>
      <c r="J654" s="45">
        <v>83</v>
      </c>
      <c r="K654" s="45">
        <v>166</v>
      </c>
      <c r="L654" s="44">
        <v>10</v>
      </c>
      <c r="M654" s="4"/>
    </row>
    <row r="655" spans="1:13" x14ac:dyDescent="0.25">
      <c r="A655" s="28">
        <v>581</v>
      </c>
      <c r="B655" s="4" t="s">
        <v>471</v>
      </c>
      <c r="C655" s="4">
        <v>2009</v>
      </c>
      <c r="D655" s="4">
        <v>11137078</v>
      </c>
      <c r="E655" s="4" t="s">
        <v>32</v>
      </c>
      <c r="F655" s="4" t="s">
        <v>32</v>
      </c>
      <c r="G655" s="4" t="s">
        <v>67</v>
      </c>
      <c r="H655" s="44">
        <v>1</v>
      </c>
      <c r="I655" s="45">
        <v>291</v>
      </c>
      <c r="J655" s="45">
        <v>145</v>
      </c>
      <c r="K655" s="45">
        <v>291</v>
      </c>
      <c r="L655" s="44">
        <v>10</v>
      </c>
      <c r="M655" s="4"/>
    </row>
    <row r="656" spans="1:13" x14ac:dyDescent="0.25">
      <c r="A656" s="28">
        <v>582</v>
      </c>
      <c r="B656" s="4" t="s">
        <v>472</v>
      </c>
      <c r="C656" s="4">
        <v>2009</v>
      </c>
      <c r="D656" s="4">
        <v>11137079</v>
      </c>
      <c r="E656" s="4" t="s">
        <v>32</v>
      </c>
      <c r="F656" s="4" t="s">
        <v>32</v>
      </c>
      <c r="G656" s="4" t="s">
        <v>67</v>
      </c>
      <c r="H656" s="44">
        <v>1</v>
      </c>
      <c r="I656" s="45">
        <v>416</v>
      </c>
      <c r="J656" s="45">
        <v>208</v>
      </c>
      <c r="K656" s="45">
        <v>416</v>
      </c>
      <c r="L656" s="44">
        <v>10</v>
      </c>
      <c r="M656" s="4"/>
    </row>
    <row r="657" spans="1:13" ht="24" x14ac:dyDescent="0.25">
      <c r="A657" s="28">
        <v>583</v>
      </c>
      <c r="B657" s="4" t="s">
        <v>473</v>
      </c>
      <c r="C657" s="4">
        <v>2009</v>
      </c>
      <c r="D657" s="4">
        <v>11136065</v>
      </c>
      <c r="E657" s="4" t="s">
        <v>32</v>
      </c>
      <c r="F657" s="4" t="s">
        <v>32</v>
      </c>
      <c r="G657" s="4" t="s">
        <v>36</v>
      </c>
      <c r="H657" s="44">
        <v>16</v>
      </c>
      <c r="I657" s="45">
        <v>192</v>
      </c>
      <c r="J657" s="45">
        <v>96</v>
      </c>
      <c r="K657" s="45">
        <v>192</v>
      </c>
      <c r="L657" s="44">
        <v>10</v>
      </c>
      <c r="M657" s="4" t="s">
        <v>515</v>
      </c>
    </row>
    <row r="658" spans="1:13" x14ac:dyDescent="0.25">
      <c r="A658" s="28">
        <v>584</v>
      </c>
      <c r="B658" s="4" t="s">
        <v>474</v>
      </c>
      <c r="C658" s="4">
        <v>2010</v>
      </c>
      <c r="D658" s="4">
        <v>11137095</v>
      </c>
      <c r="E658" s="4" t="s">
        <v>32</v>
      </c>
      <c r="F658" s="4" t="s">
        <v>32</v>
      </c>
      <c r="G658" s="4" t="s">
        <v>67</v>
      </c>
      <c r="H658" s="44">
        <v>1</v>
      </c>
      <c r="I658" s="45">
        <v>97</v>
      </c>
      <c r="J658" s="45">
        <v>49</v>
      </c>
      <c r="K658" s="45">
        <v>97</v>
      </c>
      <c r="L658" s="44">
        <v>10</v>
      </c>
      <c r="M658" s="4"/>
    </row>
    <row r="659" spans="1:13" x14ac:dyDescent="0.25">
      <c r="A659" s="28">
        <v>585</v>
      </c>
      <c r="B659" s="4" t="s">
        <v>475</v>
      </c>
      <c r="C659" s="4">
        <v>2010</v>
      </c>
      <c r="D659" s="4">
        <v>11136086</v>
      </c>
      <c r="E659" s="4" t="s">
        <v>32</v>
      </c>
      <c r="F659" s="4" t="s">
        <v>32</v>
      </c>
      <c r="G659" s="4" t="s">
        <v>67</v>
      </c>
      <c r="H659" s="44">
        <v>1</v>
      </c>
      <c r="I659" s="45">
        <v>700</v>
      </c>
      <c r="J659" s="45">
        <v>350</v>
      </c>
      <c r="K659" s="45">
        <v>700</v>
      </c>
      <c r="L659" s="44">
        <v>10</v>
      </c>
      <c r="M659" s="4"/>
    </row>
    <row r="660" spans="1:13" x14ac:dyDescent="0.25">
      <c r="A660" s="28">
        <v>586</v>
      </c>
      <c r="B660" s="4" t="s">
        <v>476</v>
      </c>
      <c r="C660" s="4">
        <v>2010</v>
      </c>
      <c r="D660" s="4">
        <v>11136087</v>
      </c>
      <c r="E660" s="4" t="s">
        <v>32</v>
      </c>
      <c r="F660" s="4" t="s">
        <v>32</v>
      </c>
      <c r="G660" s="4" t="s">
        <v>67</v>
      </c>
      <c r="H660" s="44">
        <v>1</v>
      </c>
      <c r="I660" s="45">
        <v>200</v>
      </c>
      <c r="J660" s="45">
        <v>100</v>
      </c>
      <c r="K660" s="45">
        <v>200</v>
      </c>
      <c r="L660" s="44">
        <v>10</v>
      </c>
      <c r="M660" s="4"/>
    </row>
    <row r="661" spans="1:13" x14ac:dyDescent="0.25">
      <c r="A661" s="28">
        <v>587</v>
      </c>
      <c r="B661" s="4" t="s">
        <v>477</v>
      </c>
      <c r="C661" s="4">
        <v>2012</v>
      </c>
      <c r="D661" s="4">
        <v>11137106</v>
      </c>
      <c r="E661" s="4" t="s">
        <v>32</v>
      </c>
      <c r="F661" s="4" t="s">
        <v>32</v>
      </c>
      <c r="G661" s="4" t="s">
        <v>67</v>
      </c>
      <c r="H661" s="44">
        <v>1</v>
      </c>
      <c r="I661" s="45">
        <v>155</v>
      </c>
      <c r="J661" s="45">
        <v>77</v>
      </c>
      <c r="K661" s="45">
        <v>155</v>
      </c>
      <c r="L661" s="44">
        <v>10</v>
      </c>
      <c r="M661" s="4"/>
    </row>
    <row r="662" spans="1:13" x14ac:dyDescent="0.25">
      <c r="A662" s="28">
        <v>588</v>
      </c>
      <c r="B662" s="4" t="s">
        <v>478</v>
      </c>
      <c r="C662" s="4">
        <v>1978</v>
      </c>
      <c r="D662" s="4">
        <v>11137107</v>
      </c>
      <c r="E662" s="4" t="s">
        <v>32</v>
      </c>
      <c r="F662" s="4" t="s">
        <v>32</v>
      </c>
      <c r="G662" s="4" t="s">
        <v>67</v>
      </c>
      <c r="H662" s="44">
        <v>1</v>
      </c>
      <c r="I662" s="45">
        <v>70</v>
      </c>
      <c r="J662" s="45">
        <v>35</v>
      </c>
      <c r="K662" s="45">
        <v>70</v>
      </c>
      <c r="L662" s="44">
        <v>10</v>
      </c>
      <c r="M662" s="4"/>
    </row>
    <row r="663" spans="1:13" x14ac:dyDescent="0.25">
      <c r="A663" s="28">
        <v>589</v>
      </c>
      <c r="B663" s="4" t="s">
        <v>479</v>
      </c>
      <c r="C663" s="4">
        <v>1978</v>
      </c>
      <c r="D663" s="4">
        <v>11137108</v>
      </c>
      <c r="E663" s="4" t="s">
        <v>32</v>
      </c>
      <c r="F663" s="4" t="s">
        <v>32</v>
      </c>
      <c r="G663" s="4" t="s">
        <v>67</v>
      </c>
      <c r="H663" s="44">
        <v>1</v>
      </c>
      <c r="I663" s="45">
        <v>60</v>
      </c>
      <c r="J663" s="45">
        <v>30</v>
      </c>
      <c r="K663" s="45">
        <v>60</v>
      </c>
      <c r="L663" s="44">
        <v>10</v>
      </c>
      <c r="M663" s="4"/>
    </row>
    <row r="664" spans="1:13" x14ac:dyDescent="0.25">
      <c r="A664" s="28">
        <v>590</v>
      </c>
      <c r="B664" s="4" t="s">
        <v>480</v>
      </c>
      <c r="C664" s="4">
        <v>1978</v>
      </c>
      <c r="D664" s="4">
        <v>11137109</v>
      </c>
      <c r="E664" s="4" t="s">
        <v>32</v>
      </c>
      <c r="F664" s="4" t="s">
        <v>32</v>
      </c>
      <c r="G664" s="4" t="s">
        <v>67</v>
      </c>
      <c r="H664" s="44">
        <v>1</v>
      </c>
      <c r="I664" s="45">
        <v>70</v>
      </c>
      <c r="J664" s="45">
        <v>35</v>
      </c>
      <c r="K664" s="45">
        <v>70</v>
      </c>
      <c r="L664" s="44">
        <v>10</v>
      </c>
      <c r="M664" s="4"/>
    </row>
    <row r="665" spans="1:13" x14ac:dyDescent="0.25">
      <c r="A665" s="28">
        <v>591</v>
      </c>
      <c r="B665" s="4" t="s">
        <v>100</v>
      </c>
      <c r="C665" s="4">
        <v>1998</v>
      </c>
      <c r="D665" s="4">
        <v>11136088</v>
      </c>
      <c r="E665" s="4" t="s">
        <v>32</v>
      </c>
      <c r="F665" s="4" t="s">
        <v>32</v>
      </c>
      <c r="G665" s="4" t="s">
        <v>67</v>
      </c>
      <c r="H665" s="44">
        <v>1</v>
      </c>
      <c r="I665" s="45">
        <v>65</v>
      </c>
      <c r="J665" s="45">
        <v>33</v>
      </c>
      <c r="K665" s="45">
        <v>65</v>
      </c>
      <c r="L665" s="44">
        <v>10</v>
      </c>
      <c r="M665" s="4"/>
    </row>
    <row r="666" spans="1:13" x14ac:dyDescent="0.25">
      <c r="A666" s="28">
        <v>592</v>
      </c>
      <c r="B666" s="4" t="s">
        <v>481</v>
      </c>
      <c r="C666" s="4">
        <v>1980</v>
      </c>
      <c r="D666" s="4">
        <v>11136090</v>
      </c>
      <c r="E666" s="4" t="s">
        <v>32</v>
      </c>
      <c r="F666" s="4" t="s">
        <v>32</v>
      </c>
      <c r="G666" s="4" t="s">
        <v>67</v>
      </c>
      <c r="H666" s="44">
        <v>1</v>
      </c>
      <c r="I666" s="45">
        <v>70</v>
      </c>
      <c r="J666" s="45">
        <v>35</v>
      </c>
      <c r="K666" s="45">
        <v>70</v>
      </c>
      <c r="L666" s="44">
        <v>10</v>
      </c>
      <c r="M666" s="4"/>
    </row>
    <row r="667" spans="1:13" x14ac:dyDescent="0.25">
      <c r="A667" s="28">
        <v>593</v>
      </c>
      <c r="B667" s="4" t="s">
        <v>482</v>
      </c>
      <c r="C667" s="4">
        <v>1980</v>
      </c>
      <c r="D667" s="4">
        <v>11136091</v>
      </c>
      <c r="E667" s="4" t="s">
        <v>32</v>
      </c>
      <c r="F667" s="4" t="s">
        <v>32</v>
      </c>
      <c r="G667" s="4" t="s">
        <v>67</v>
      </c>
      <c r="H667" s="44">
        <v>3</v>
      </c>
      <c r="I667" s="45">
        <v>931</v>
      </c>
      <c r="J667" s="45">
        <v>465</v>
      </c>
      <c r="K667" s="45">
        <v>931</v>
      </c>
      <c r="L667" s="44">
        <v>10</v>
      </c>
      <c r="M667" s="4"/>
    </row>
    <row r="668" spans="1:13" x14ac:dyDescent="0.25">
      <c r="A668" s="28">
        <v>594</v>
      </c>
      <c r="B668" s="4" t="s">
        <v>483</v>
      </c>
      <c r="C668" s="4">
        <v>1980</v>
      </c>
      <c r="D668" s="4">
        <v>11136091</v>
      </c>
      <c r="E668" s="4" t="s">
        <v>32</v>
      </c>
      <c r="F668" s="4" t="s">
        <v>32</v>
      </c>
      <c r="G668" s="4" t="s">
        <v>67</v>
      </c>
      <c r="H668" s="44">
        <v>1</v>
      </c>
      <c r="I668" s="45">
        <v>998</v>
      </c>
      <c r="J668" s="45">
        <v>499</v>
      </c>
      <c r="K668" s="45">
        <v>998</v>
      </c>
      <c r="L668" s="44">
        <v>10</v>
      </c>
      <c r="M668" s="4"/>
    </row>
    <row r="669" spans="1:13" x14ac:dyDescent="0.25">
      <c r="A669" s="28">
        <v>595</v>
      </c>
      <c r="B669" s="4" t="s">
        <v>92</v>
      </c>
      <c r="C669" s="4">
        <v>2000</v>
      </c>
      <c r="D669" s="4">
        <v>11136092</v>
      </c>
      <c r="E669" s="4" t="s">
        <v>32</v>
      </c>
      <c r="F669" s="4" t="s">
        <v>32</v>
      </c>
      <c r="G669" s="4" t="s">
        <v>67</v>
      </c>
      <c r="H669" s="44">
        <v>16</v>
      </c>
      <c r="I669" s="45">
        <v>320</v>
      </c>
      <c r="J669" s="45">
        <v>160</v>
      </c>
      <c r="K669" s="45">
        <v>320</v>
      </c>
      <c r="L669" s="44">
        <v>10</v>
      </c>
      <c r="M669" s="4"/>
    </row>
    <row r="670" spans="1:13" x14ac:dyDescent="0.25">
      <c r="A670" s="28">
        <v>596</v>
      </c>
      <c r="B670" s="4" t="s">
        <v>484</v>
      </c>
      <c r="C670" s="4">
        <v>1978</v>
      </c>
      <c r="D670" s="4">
        <v>11137110</v>
      </c>
      <c r="E670" s="4" t="s">
        <v>32</v>
      </c>
      <c r="F670" s="4" t="s">
        <v>32</v>
      </c>
      <c r="G670" s="4" t="s">
        <v>67</v>
      </c>
      <c r="H670" s="44">
        <v>1</v>
      </c>
      <c r="I670" s="45">
        <v>100</v>
      </c>
      <c r="J670" s="45">
        <v>50</v>
      </c>
      <c r="K670" s="45">
        <v>100</v>
      </c>
      <c r="L670" s="44">
        <v>10</v>
      </c>
      <c r="M670" s="4"/>
    </row>
    <row r="671" spans="1:13" x14ac:dyDescent="0.25">
      <c r="A671" s="28">
        <v>597</v>
      </c>
      <c r="B671" s="4" t="s">
        <v>485</v>
      </c>
      <c r="C671" s="4">
        <v>1980</v>
      </c>
      <c r="D671" s="4">
        <v>11136092</v>
      </c>
      <c r="E671" s="4" t="s">
        <v>32</v>
      </c>
      <c r="F671" s="4" t="s">
        <v>32</v>
      </c>
      <c r="G671" s="4" t="s">
        <v>67</v>
      </c>
      <c r="H671" s="44">
        <v>1</v>
      </c>
      <c r="I671" s="45">
        <v>60</v>
      </c>
      <c r="J671" s="45">
        <v>30</v>
      </c>
      <c r="K671" s="45">
        <v>60</v>
      </c>
      <c r="L671" s="44">
        <v>10</v>
      </c>
      <c r="M671" s="4"/>
    </row>
    <row r="672" spans="1:13" x14ac:dyDescent="0.25">
      <c r="A672" s="28">
        <v>598</v>
      </c>
      <c r="B672" s="4" t="s">
        <v>486</v>
      </c>
      <c r="C672" s="4">
        <v>1982</v>
      </c>
      <c r="D672" s="4">
        <v>11136093</v>
      </c>
      <c r="E672" s="4" t="s">
        <v>32</v>
      </c>
      <c r="F672" s="4" t="s">
        <v>32</v>
      </c>
      <c r="G672" s="4" t="s">
        <v>67</v>
      </c>
      <c r="H672" s="44">
        <v>2</v>
      </c>
      <c r="I672" s="45">
        <v>300</v>
      </c>
      <c r="J672" s="45">
        <v>150</v>
      </c>
      <c r="K672" s="45">
        <v>300</v>
      </c>
      <c r="L672" s="44">
        <v>10</v>
      </c>
      <c r="M672" s="4"/>
    </row>
    <row r="673" spans="1:13" x14ac:dyDescent="0.25">
      <c r="A673" s="28">
        <v>599</v>
      </c>
      <c r="B673" s="4" t="s">
        <v>487</v>
      </c>
      <c r="C673" s="4">
        <v>1978</v>
      </c>
      <c r="D673" s="4">
        <v>11137113</v>
      </c>
      <c r="E673" s="4" t="s">
        <v>32</v>
      </c>
      <c r="F673" s="4" t="s">
        <v>32</v>
      </c>
      <c r="G673" s="4" t="s">
        <v>67</v>
      </c>
      <c r="H673" s="44">
        <v>1</v>
      </c>
      <c r="I673" s="45">
        <v>80</v>
      </c>
      <c r="J673" s="45">
        <v>40</v>
      </c>
      <c r="K673" s="45">
        <v>80</v>
      </c>
      <c r="L673" s="44">
        <v>10</v>
      </c>
      <c r="M673" s="4"/>
    </row>
    <row r="674" spans="1:13" x14ac:dyDescent="0.25">
      <c r="A674" s="28">
        <v>600</v>
      </c>
      <c r="B674" s="4" t="s">
        <v>488</v>
      </c>
      <c r="C674" s="4">
        <v>1978</v>
      </c>
      <c r="D674" s="4">
        <v>11136094</v>
      </c>
      <c r="E674" s="4" t="s">
        <v>32</v>
      </c>
      <c r="F674" s="4" t="s">
        <v>32</v>
      </c>
      <c r="G674" s="4" t="s">
        <v>67</v>
      </c>
      <c r="H674" s="44">
        <v>300</v>
      </c>
      <c r="I674" s="45">
        <v>3000</v>
      </c>
      <c r="J674" s="45">
        <v>1500</v>
      </c>
      <c r="K674" s="45">
        <v>3000</v>
      </c>
      <c r="L674" s="44">
        <v>10</v>
      </c>
      <c r="M674" s="4"/>
    </row>
    <row r="675" spans="1:13" x14ac:dyDescent="0.25">
      <c r="A675" s="28">
        <v>601</v>
      </c>
      <c r="B675" s="4" t="s">
        <v>92</v>
      </c>
      <c r="C675" s="4">
        <v>2011</v>
      </c>
      <c r="D675" s="4">
        <v>11136095</v>
      </c>
      <c r="E675" s="4" t="s">
        <v>32</v>
      </c>
      <c r="F675" s="4" t="s">
        <v>32</v>
      </c>
      <c r="G675" s="4" t="s">
        <v>67</v>
      </c>
      <c r="H675" s="44">
        <v>7</v>
      </c>
      <c r="I675" s="45">
        <v>140</v>
      </c>
      <c r="J675" s="45">
        <v>70</v>
      </c>
      <c r="K675" s="45">
        <v>140</v>
      </c>
      <c r="L675" s="44">
        <v>10</v>
      </c>
      <c r="M675" s="4"/>
    </row>
    <row r="676" spans="1:13" x14ac:dyDescent="0.25">
      <c r="A676" s="28">
        <v>602</v>
      </c>
      <c r="B676" s="4" t="s">
        <v>489</v>
      </c>
      <c r="C676" s="4">
        <v>2011</v>
      </c>
      <c r="D676" s="4">
        <v>11137112</v>
      </c>
      <c r="E676" s="4" t="s">
        <v>32</v>
      </c>
      <c r="F676" s="4" t="s">
        <v>32</v>
      </c>
      <c r="G676" s="4" t="s">
        <v>67</v>
      </c>
      <c r="H676" s="44">
        <v>1</v>
      </c>
      <c r="I676" s="45">
        <v>150</v>
      </c>
      <c r="J676" s="45">
        <v>75</v>
      </c>
      <c r="K676" s="45">
        <v>150</v>
      </c>
      <c r="L676" s="44">
        <v>10</v>
      </c>
      <c r="M676" s="4"/>
    </row>
    <row r="677" spans="1:13" x14ac:dyDescent="0.25">
      <c r="A677" s="28">
        <v>603</v>
      </c>
      <c r="B677" s="4" t="s">
        <v>95</v>
      </c>
      <c r="C677" s="4">
        <v>1998</v>
      </c>
      <c r="D677" s="4">
        <v>11136096</v>
      </c>
      <c r="E677" s="4" t="s">
        <v>32</v>
      </c>
      <c r="F677" s="4" t="s">
        <v>32</v>
      </c>
      <c r="G677" s="4" t="s">
        <v>67</v>
      </c>
      <c r="H677" s="44">
        <v>2</v>
      </c>
      <c r="I677" s="45">
        <v>100</v>
      </c>
      <c r="J677" s="45">
        <v>50</v>
      </c>
      <c r="K677" s="45">
        <v>100</v>
      </c>
      <c r="L677" s="44">
        <v>10</v>
      </c>
      <c r="M677" s="4"/>
    </row>
    <row r="678" spans="1:13" x14ac:dyDescent="0.25">
      <c r="A678" s="28">
        <v>604</v>
      </c>
      <c r="B678" s="4" t="s">
        <v>490</v>
      </c>
      <c r="C678" s="4">
        <v>2013</v>
      </c>
      <c r="D678" s="4">
        <v>11137113</v>
      </c>
      <c r="E678" s="4" t="s">
        <v>32</v>
      </c>
      <c r="F678" s="4" t="s">
        <v>32</v>
      </c>
      <c r="G678" s="4" t="s">
        <v>67</v>
      </c>
      <c r="H678" s="44">
        <v>1</v>
      </c>
      <c r="I678" s="45">
        <v>300</v>
      </c>
      <c r="J678" s="45">
        <v>150</v>
      </c>
      <c r="K678" s="45">
        <v>300</v>
      </c>
      <c r="L678" s="44">
        <v>10</v>
      </c>
      <c r="M678" s="4"/>
    </row>
    <row r="679" spans="1:13" x14ac:dyDescent="0.25">
      <c r="A679" s="28">
        <v>605</v>
      </c>
      <c r="B679" s="4" t="s">
        <v>491</v>
      </c>
      <c r="C679" s="4">
        <v>2013</v>
      </c>
      <c r="D679" s="4">
        <v>11137114</v>
      </c>
      <c r="E679" s="4" t="s">
        <v>32</v>
      </c>
      <c r="F679" s="4" t="s">
        <v>32</v>
      </c>
      <c r="G679" s="4" t="s">
        <v>67</v>
      </c>
      <c r="H679" s="44">
        <v>1</v>
      </c>
      <c r="I679" s="45">
        <v>160</v>
      </c>
      <c r="J679" s="45">
        <v>80</v>
      </c>
      <c r="K679" s="45">
        <v>160</v>
      </c>
      <c r="L679" s="44">
        <v>10</v>
      </c>
      <c r="M679" s="4"/>
    </row>
    <row r="680" spans="1:13" x14ac:dyDescent="0.25">
      <c r="A680" s="28">
        <v>606</v>
      </c>
      <c r="B680" s="4" t="s">
        <v>92</v>
      </c>
      <c r="C680" s="4">
        <v>2014</v>
      </c>
      <c r="D680" s="4">
        <v>11136136</v>
      </c>
      <c r="E680" s="4" t="s">
        <v>32</v>
      </c>
      <c r="F680" s="4" t="s">
        <v>32</v>
      </c>
      <c r="G680" s="4" t="s">
        <v>67</v>
      </c>
      <c r="H680" s="44">
        <v>2</v>
      </c>
      <c r="I680" s="45">
        <v>162</v>
      </c>
      <c r="J680" s="45">
        <v>81</v>
      </c>
      <c r="K680" s="45">
        <v>162</v>
      </c>
      <c r="L680" s="44">
        <v>10</v>
      </c>
      <c r="M680" s="4"/>
    </row>
    <row r="681" spans="1:13" x14ac:dyDescent="0.25">
      <c r="A681" s="28">
        <v>607</v>
      </c>
      <c r="B681" s="4" t="s">
        <v>492</v>
      </c>
      <c r="C681" s="4">
        <v>2014</v>
      </c>
      <c r="D681" s="4">
        <v>11137115</v>
      </c>
      <c r="E681" s="4" t="s">
        <v>32</v>
      </c>
      <c r="F681" s="4" t="s">
        <v>32</v>
      </c>
      <c r="G681" s="4" t="s">
        <v>67</v>
      </c>
      <c r="H681" s="44">
        <v>1</v>
      </c>
      <c r="I681" s="45">
        <v>348</v>
      </c>
      <c r="J681" s="45">
        <v>174</v>
      </c>
      <c r="K681" s="45">
        <v>348</v>
      </c>
      <c r="L681" s="44">
        <v>10</v>
      </c>
      <c r="M681" s="4"/>
    </row>
    <row r="682" spans="1:13" x14ac:dyDescent="0.25">
      <c r="A682" s="28">
        <v>608</v>
      </c>
      <c r="B682" s="4" t="s">
        <v>493</v>
      </c>
      <c r="C682" s="4">
        <v>2014</v>
      </c>
      <c r="D682" s="4">
        <v>11137116</v>
      </c>
      <c r="E682" s="4" t="s">
        <v>32</v>
      </c>
      <c r="F682" s="4" t="s">
        <v>32</v>
      </c>
      <c r="G682" s="4" t="s">
        <v>36</v>
      </c>
      <c r="H682" s="44">
        <v>6</v>
      </c>
      <c r="I682" s="45">
        <v>141</v>
      </c>
      <c r="J682" s="45">
        <v>70</v>
      </c>
      <c r="K682" s="45">
        <v>141</v>
      </c>
      <c r="L682" s="44">
        <v>10</v>
      </c>
      <c r="M682" s="4"/>
    </row>
    <row r="683" spans="1:13" x14ac:dyDescent="0.25">
      <c r="A683" s="28">
        <v>609</v>
      </c>
      <c r="B683" s="4" t="s">
        <v>116</v>
      </c>
      <c r="C683" s="4">
        <v>2014</v>
      </c>
      <c r="D683" s="4">
        <v>11137117</v>
      </c>
      <c r="E683" s="4" t="s">
        <v>32</v>
      </c>
      <c r="F683" s="4" t="s">
        <v>32</v>
      </c>
      <c r="G683" s="4" t="s">
        <v>67</v>
      </c>
      <c r="H683" s="44">
        <v>1</v>
      </c>
      <c r="I683" s="45">
        <v>157</v>
      </c>
      <c r="J683" s="45">
        <v>78</v>
      </c>
      <c r="K683" s="45">
        <v>157</v>
      </c>
      <c r="L683" s="44">
        <v>10</v>
      </c>
      <c r="M683" s="4"/>
    </row>
    <row r="684" spans="1:13" x14ac:dyDescent="0.25">
      <c r="A684" s="28">
        <v>610</v>
      </c>
      <c r="B684" s="4" t="s">
        <v>494</v>
      </c>
      <c r="C684" s="4">
        <v>2016</v>
      </c>
      <c r="D684" s="4">
        <v>11137118</v>
      </c>
      <c r="E684" s="4" t="s">
        <v>32</v>
      </c>
      <c r="F684" s="4" t="s">
        <v>32</v>
      </c>
      <c r="G684" s="4" t="s">
        <v>67</v>
      </c>
      <c r="H684" s="44">
        <v>1</v>
      </c>
      <c r="I684" s="45">
        <v>600</v>
      </c>
      <c r="J684" s="45">
        <v>300</v>
      </c>
      <c r="K684" s="45">
        <v>600</v>
      </c>
      <c r="L684" s="44">
        <v>10</v>
      </c>
      <c r="M684" s="4"/>
    </row>
    <row r="685" spans="1:13" ht="24" x14ac:dyDescent="0.25">
      <c r="A685" s="28">
        <v>611</v>
      </c>
      <c r="B685" s="4" t="s">
        <v>495</v>
      </c>
      <c r="C685" s="4">
        <v>2016</v>
      </c>
      <c r="D685" s="4">
        <v>11137119</v>
      </c>
      <c r="E685" s="4" t="s">
        <v>32</v>
      </c>
      <c r="F685" s="4" t="s">
        <v>32</v>
      </c>
      <c r="G685" s="4" t="s">
        <v>67</v>
      </c>
      <c r="H685" s="44">
        <v>1</v>
      </c>
      <c r="I685" s="45">
        <v>750</v>
      </c>
      <c r="J685" s="45">
        <v>375</v>
      </c>
      <c r="K685" s="45">
        <v>750</v>
      </c>
      <c r="L685" s="44">
        <v>10</v>
      </c>
      <c r="M685" s="4"/>
    </row>
    <row r="686" spans="1:13" x14ac:dyDescent="0.25">
      <c r="A686" s="28">
        <v>612</v>
      </c>
      <c r="B686" s="4" t="s">
        <v>496</v>
      </c>
      <c r="C686" s="4">
        <v>2017</v>
      </c>
      <c r="D686" s="4">
        <v>11136138</v>
      </c>
      <c r="E686" s="4" t="s">
        <v>32</v>
      </c>
      <c r="F686" s="4" t="s">
        <v>32</v>
      </c>
      <c r="G686" s="4" t="s">
        <v>67</v>
      </c>
      <c r="H686" s="44">
        <v>3</v>
      </c>
      <c r="I686" s="45">
        <v>2730</v>
      </c>
      <c r="J686" s="45">
        <v>1365</v>
      </c>
      <c r="K686" s="45">
        <v>2730</v>
      </c>
      <c r="L686" s="44">
        <v>10</v>
      </c>
      <c r="M686" s="4"/>
    </row>
    <row r="687" spans="1:13" x14ac:dyDescent="0.25">
      <c r="A687" s="28">
        <v>613</v>
      </c>
      <c r="B687" s="4" t="s">
        <v>497</v>
      </c>
      <c r="C687" s="4">
        <v>1979</v>
      </c>
      <c r="D687" s="4">
        <v>11136007</v>
      </c>
      <c r="E687" s="4" t="s">
        <v>32</v>
      </c>
      <c r="F687" s="4" t="s">
        <v>32</v>
      </c>
      <c r="G687" s="4" t="s">
        <v>36</v>
      </c>
      <c r="H687" s="46">
        <v>9.9</v>
      </c>
      <c r="I687" s="45">
        <v>277</v>
      </c>
      <c r="J687" s="45">
        <v>139</v>
      </c>
      <c r="K687" s="45">
        <v>277</v>
      </c>
      <c r="L687" s="44">
        <v>10</v>
      </c>
      <c r="M687" s="4"/>
    </row>
    <row r="688" spans="1:13" x14ac:dyDescent="0.25">
      <c r="A688" s="28">
        <v>614</v>
      </c>
      <c r="B688" s="4" t="s">
        <v>498</v>
      </c>
      <c r="C688" s="4">
        <v>1992</v>
      </c>
      <c r="D688" s="4">
        <v>11136001</v>
      </c>
      <c r="E688" s="4" t="s">
        <v>32</v>
      </c>
      <c r="F688" s="4" t="s">
        <v>32</v>
      </c>
      <c r="G688" s="4" t="s">
        <v>67</v>
      </c>
      <c r="H688" s="44">
        <v>1</v>
      </c>
      <c r="I688" s="45">
        <v>140</v>
      </c>
      <c r="J688" s="45">
        <v>70</v>
      </c>
      <c r="K688" s="45">
        <v>140</v>
      </c>
      <c r="L688" s="44">
        <v>10</v>
      </c>
      <c r="M688" s="4"/>
    </row>
    <row r="689" spans="1:13" x14ac:dyDescent="0.25">
      <c r="A689" s="28">
        <v>615</v>
      </c>
      <c r="B689" s="4" t="s">
        <v>499</v>
      </c>
      <c r="C689" s="4">
        <v>2018</v>
      </c>
      <c r="D689" s="4">
        <v>11137120</v>
      </c>
      <c r="E689" s="4" t="s">
        <v>32</v>
      </c>
      <c r="F689" s="4" t="s">
        <v>32</v>
      </c>
      <c r="G689" s="4" t="s">
        <v>67</v>
      </c>
      <c r="H689" s="44">
        <v>1</v>
      </c>
      <c r="I689" s="45">
        <v>136</v>
      </c>
      <c r="J689" s="45">
        <v>68</v>
      </c>
      <c r="K689" s="45">
        <v>136</v>
      </c>
      <c r="L689" s="44">
        <v>10</v>
      </c>
      <c r="M689" s="4"/>
    </row>
    <row r="690" spans="1:13" x14ac:dyDescent="0.25">
      <c r="A690" s="28">
        <v>616</v>
      </c>
      <c r="B690" s="4" t="s">
        <v>499</v>
      </c>
      <c r="C690" s="4">
        <v>2018</v>
      </c>
      <c r="D690" s="4">
        <v>11137121</v>
      </c>
      <c r="E690" s="4" t="s">
        <v>32</v>
      </c>
      <c r="F690" s="4" t="s">
        <v>32</v>
      </c>
      <c r="G690" s="4" t="s">
        <v>67</v>
      </c>
      <c r="H690" s="44">
        <v>1</v>
      </c>
      <c r="I690" s="45">
        <v>141</v>
      </c>
      <c r="J690" s="45">
        <v>70.5</v>
      </c>
      <c r="K690" s="45">
        <v>141</v>
      </c>
      <c r="L690" s="44">
        <v>10</v>
      </c>
      <c r="M690" s="4"/>
    </row>
    <row r="691" spans="1:13" ht="24" x14ac:dyDescent="0.25">
      <c r="A691" s="28">
        <v>617</v>
      </c>
      <c r="B691" s="4" t="s">
        <v>500</v>
      </c>
      <c r="C691" s="4">
        <v>1979</v>
      </c>
      <c r="D691" s="4">
        <v>11136003</v>
      </c>
      <c r="E691" s="4" t="s">
        <v>32</v>
      </c>
      <c r="F691" s="4" t="s">
        <v>32</v>
      </c>
      <c r="G691" s="4" t="s">
        <v>67</v>
      </c>
      <c r="H691" s="44">
        <v>1</v>
      </c>
      <c r="I691" s="45">
        <v>256</v>
      </c>
      <c r="J691" s="45">
        <v>128</v>
      </c>
      <c r="K691" s="45">
        <v>256</v>
      </c>
      <c r="L691" s="44">
        <v>10</v>
      </c>
      <c r="M691" s="4"/>
    </row>
    <row r="692" spans="1:13" x14ac:dyDescent="0.25">
      <c r="A692" s="28">
        <v>618</v>
      </c>
      <c r="B692" s="4" t="s">
        <v>501</v>
      </c>
      <c r="C692" s="4">
        <v>2019</v>
      </c>
      <c r="D692" s="4">
        <v>11137122</v>
      </c>
      <c r="E692" s="4" t="s">
        <v>32</v>
      </c>
      <c r="F692" s="4" t="s">
        <v>32</v>
      </c>
      <c r="G692" s="4" t="s">
        <v>67</v>
      </c>
      <c r="H692" s="44">
        <v>1</v>
      </c>
      <c r="I692" s="45">
        <v>2242</v>
      </c>
      <c r="J692" s="45">
        <v>1121</v>
      </c>
      <c r="K692" s="45">
        <v>2242</v>
      </c>
      <c r="L692" s="44">
        <v>10</v>
      </c>
      <c r="M692" s="4"/>
    </row>
    <row r="693" spans="1:13" ht="24" x14ac:dyDescent="0.25">
      <c r="A693" s="28">
        <v>619</v>
      </c>
      <c r="B693" s="4" t="s">
        <v>502</v>
      </c>
      <c r="C693" s="4">
        <v>2019</v>
      </c>
      <c r="D693" s="4">
        <v>11137123</v>
      </c>
      <c r="E693" s="4" t="s">
        <v>32</v>
      </c>
      <c r="F693" s="4" t="s">
        <v>32</v>
      </c>
      <c r="G693" s="4" t="s">
        <v>67</v>
      </c>
      <c r="H693" s="44">
        <v>1</v>
      </c>
      <c r="I693" s="45">
        <v>1479</v>
      </c>
      <c r="J693" s="45">
        <v>739.5</v>
      </c>
      <c r="K693" s="45">
        <v>1479</v>
      </c>
      <c r="L693" s="44">
        <v>10</v>
      </c>
      <c r="M693" s="4"/>
    </row>
    <row r="694" spans="1:13" ht="24" x14ac:dyDescent="0.25">
      <c r="A694" s="28">
        <v>620</v>
      </c>
      <c r="B694" s="4" t="s">
        <v>503</v>
      </c>
      <c r="C694" s="4">
        <v>2019</v>
      </c>
      <c r="D694" s="4">
        <v>11137124</v>
      </c>
      <c r="E694" s="4" t="s">
        <v>32</v>
      </c>
      <c r="F694" s="4" t="s">
        <v>32</v>
      </c>
      <c r="G694" s="4" t="s">
        <v>67</v>
      </c>
      <c r="H694" s="44">
        <v>1</v>
      </c>
      <c r="I694" s="45">
        <v>606</v>
      </c>
      <c r="J694" s="45">
        <v>303</v>
      </c>
      <c r="K694" s="45">
        <v>606</v>
      </c>
      <c r="L694" s="44">
        <v>10</v>
      </c>
      <c r="M694" s="4"/>
    </row>
    <row r="695" spans="1:13" x14ac:dyDescent="0.25">
      <c r="A695" s="28">
        <v>621</v>
      </c>
      <c r="B695" s="4" t="s">
        <v>504</v>
      </c>
      <c r="C695" s="4">
        <v>2019</v>
      </c>
      <c r="D695" s="4">
        <v>11137125</v>
      </c>
      <c r="E695" s="4" t="s">
        <v>32</v>
      </c>
      <c r="F695" s="4" t="s">
        <v>32</v>
      </c>
      <c r="G695" s="4" t="s">
        <v>67</v>
      </c>
      <c r="H695" s="44">
        <v>1</v>
      </c>
      <c r="I695" s="45">
        <v>999</v>
      </c>
      <c r="J695" s="45">
        <v>499.5</v>
      </c>
      <c r="K695" s="45">
        <v>999</v>
      </c>
      <c r="L695" s="44">
        <v>10</v>
      </c>
      <c r="M695" s="4"/>
    </row>
    <row r="696" spans="1:13" x14ac:dyDescent="0.25">
      <c r="A696" s="28">
        <v>622</v>
      </c>
      <c r="B696" s="4" t="s">
        <v>505</v>
      </c>
      <c r="C696" s="4">
        <v>2019</v>
      </c>
      <c r="D696" s="4">
        <v>11137126</v>
      </c>
      <c r="E696" s="4" t="s">
        <v>32</v>
      </c>
      <c r="F696" s="4" t="s">
        <v>32</v>
      </c>
      <c r="G696" s="4" t="s">
        <v>67</v>
      </c>
      <c r="H696" s="44">
        <v>1</v>
      </c>
      <c r="I696" s="45">
        <v>354</v>
      </c>
      <c r="J696" s="45">
        <v>177</v>
      </c>
      <c r="K696" s="45">
        <v>354</v>
      </c>
      <c r="L696" s="44">
        <v>10</v>
      </c>
      <c r="M696" s="4"/>
    </row>
    <row r="697" spans="1:13" x14ac:dyDescent="0.25">
      <c r="A697" s="28">
        <v>623</v>
      </c>
      <c r="B697" s="4" t="s">
        <v>506</v>
      </c>
      <c r="C697" s="4">
        <v>2019</v>
      </c>
      <c r="D697" s="4">
        <v>11137127</v>
      </c>
      <c r="E697" s="4" t="s">
        <v>32</v>
      </c>
      <c r="F697" s="4" t="s">
        <v>32</v>
      </c>
      <c r="G697" s="4" t="s">
        <v>67</v>
      </c>
      <c r="H697" s="44">
        <v>1</v>
      </c>
      <c r="I697" s="45">
        <v>1162</v>
      </c>
      <c r="J697" s="45">
        <v>581</v>
      </c>
      <c r="K697" s="45">
        <v>1162</v>
      </c>
      <c r="L697" s="44">
        <v>10</v>
      </c>
      <c r="M697" s="4"/>
    </row>
    <row r="698" spans="1:13" x14ac:dyDescent="0.25">
      <c r="A698" s="28">
        <v>624</v>
      </c>
      <c r="B698" s="4" t="s">
        <v>507</v>
      </c>
      <c r="C698" s="4">
        <v>2019</v>
      </c>
      <c r="D698" s="4">
        <v>11137128</v>
      </c>
      <c r="E698" s="4" t="s">
        <v>32</v>
      </c>
      <c r="F698" s="4" t="s">
        <v>32</v>
      </c>
      <c r="G698" s="4" t="s">
        <v>67</v>
      </c>
      <c r="H698" s="44">
        <v>1</v>
      </c>
      <c r="I698" s="45">
        <v>150</v>
      </c>
      <c r="J698" s="45">
        <v>75</v>
      </c>
      <c r="K698" s="45">
        <v>150</v>
      </c>
      <c r="L698" s="44">
        <v>10</v>
      </c>
      <c r="M698" s="4"/>
    </row>
    <row r="699" spans="1:13" ht="24" x14ac:dyDescent="0.25">
      <c r="A699" s="28">
        <v>625</v>
      </c>
      <c r="B699" s="4" t="s">
        <v>508</v>
      </c>
      <c r="C699" s="4">
        <v>2020</v>
      </c>
      <c r="D699" s="4">
        <v>11137129</v>
      </c>
      <c r="E699" s="4" t="s">
        <v>32</v>
      </c>
      <c r="F699" s="4" t="s">
        <v>32</v>
      </c>
      <c r="G699" s="4" t="s">
        <v>67</v>
      </c>
      <c r="H699" s="44">
        <v>1</v>
      </c>
      <c r="I699" s="45">
        <v>706</v>
      </c>
      <c r="J699" s="45">
        <v>353</v>
      </c>
      <c r="K699" s="45">
        <v>706</v>
      </c>
      <c r="L699" s="44">
        <v>10</v>
      </c>
      <c r="M699" s="4"/>
    </row>
    <row r="700" spans="1:13" x14ac:dyDescent="0.25">
      <c r="A700" s="28">
        <v>626</v>
      </c>
      <c r="B700" s="4" t="s">
        <v>509</v>
      </c>
      <c r="C700" s="4">
        <v>2020</v>
      </c>
      <c r="D700" s="4">
        <v>11137130</v>
      </c>
      <c r="E700" s="4" t="s">
        <v>32</v>
      </c>
      <c r="F700" s="4" t="s">
        <v>32</v>
      </c>
      <c r="G700" s="4" t="s">
        <v>67</v>
      </c>
      <c r="H700" s="44">
        <v>2</v>
      </c>
      <c r="I700" s="45">
        <v>2998</v>
      </c>
      <c r="J700" s="45">
        <v>1499</v>
      </c>
      <c r="K700" s="45">
        <v>2998</v>
      </c>
      <c r="L700" s="44">
        <v>10</v>
      </c>
      <c r="M700" s="4"/>
    </row>
    <row r="701" spans="1:13" x14ac:dyDescent="0.25">
      <c r="A701" s="28">
        <v>627</v>
      </c>
      <c r="B701" s="4" t="s">
        <v>510</v>
      </c>
      <c r="C701" s="4">
        <v>2020</v>
      </c>
      <c r="D701" s="4">
        <v>11137131</v>
      </c>
      <c r="E701" s="4" t="s">
        <v>32</v>
      </c>
      <c r="F701" s="4" t="s">
        <v>32</v>
      </c>
      <c r="G701" s="4" t="s">
        <v>67</v>
      </c>
      <c r="H701" s="44">
        <v>2</v>
      </c>
      <c r="I701" s="45">
        <v>196</v>
      </c>
      <c r="J701" s="45">
        <v>98</v>
      </c>
      <c r="K701" s="45">
        <v>196</v>
      </c>
      <c r="L701" s="44">
        <v>10</v>
      </c>
      <c r="M701" s="4"/>
    </row>
    <row r="702" spans="1:13" x14ac:dyDescent="0.25">
      <c r="A702" s="28">
        <v>628</v>
      </c>
      <c r="B702" s="4" t="s">
        <v>511</v>
      </c>
      <c r="C702" s="4">
        <v>2020</v>
      </c>
      <c r="D702" s="4">
        <v>11137132</v>
      </c>
      <c r="E702" s="4" t="s">
        <v>32</v>
      </c>
      <c r="F702" s="4" t="s">
        <v>32</v>
      </c>
      <c r="G702" s="4" t="s">
        <v>67</v>
      </c>
      <c r="H702" s="44">
        <v>1</v>
      </c>
      <c r="I702" s="45">
        <v>1200</v>
      </c>
      <c r="J702" s="45">
        <v>600</v>
      </c>
      <c r="K702" s="45">
        <v>1200</v>
      </c>
      <c r="L702" s="44">
        <v>10</v>
      </c>
      <c r="M702" s="4"/>
    </row>
    <row r="703" spans="1:13" x14ac:dyDescent="0.25">
      <c r="A703" s="28">
        <v>629</v>
      </c>
      <c r="B703" s="4" t="s">
        <v>512</v>
      </c>
      <c r="C703" s="4">
        <v>2020</v>
      </c>
      <c r="D703" s="4">
        <v>11134011</v>
      </c>
      <c r="E703" s="4" t="s">
        <v>32</v>
      </c>
      <c r="F703" s="4" t="s">
        <v>32</v>
      </c>
      <c r="G703" s="4" t="s">
        <v>67</v>
      </c>
      <c r="H703" s="44">
        <v>1</v>
      </c>
      <c r="I703" s="45">
        <v>3800</v>
      </c>
      <c r="J703" s="45">
        <v>1900</v>
      </c>
      <c r="K703" s="45">
        <v>3800</v>
      </c>
      <c r="L703" s="44">
        <v>10</v>
      </c>
      <c r="M703" s="4"/>
    </row>
    <row r="704" spans="1:13" x14ac:dyDescent="0.25">
      <c r="A704" s="28">
        <v>630</v>
      </c>
      <c r="B704" s="4" t="s">
        <v>513</v>
      </c>
      <c r="C704" s="4">
        <v>2020</v>
      </c>
      <c r="D704" s="4">
        <v>11137133</v>
      </c>
      <c r="E704" s="4" t="s">
        <v>32</v>
      </c>
      <c r="F704" s="4" t="s">
        <v>32</v>
      </c>
      <c r="G704" s="4" t="s">
        <v>270</v>
      </c>
      <c r="H704" s="44">
        <v>1</v>
      </c>
      <c r="I704" s="45">
        <v>950</v>
      </c>
      <c r="J704" s="45">
        <v>475</v>
      </c>
      <c r="K704" s="45">
        <v>950</v>
      </c>
      <c r="L704" s="44">
        <v>10</v>
      </c>
      <c r="M704" s="4"/>
    </row>
    <row r="705" spans="1:14" x14ac:dyDescent="0.25">
      <c r="A705" s="28">
        <v>631</v>
      </c>
      <c r="B705" s="4" t="s">
        <v>514</v>
      </c>
      <c r="C705" s="4">
        <v>2020</v>
      </c>
      <c r="D705" s="4">
        <v>11136139</v>
      </c>
      <c r="E705" s="4" t="s">
        <v>32</v>
      </c>
      <c r="F705" s="4" t="s">
        <v>32</v>
      </c>
      <c r="G705" s="4"/>
      <c r="H705" s="44">
        <v>10</v>
      </c>
      <c r="I705" s="45">
        <v>5400</v>
      </c>
      <c r="J705" s="45">
        <v>2700</v>
      </c>
      <c r="K705" s="45">
        <v>5400</v>
      </c>
      <c r="L705" s="44">
        <v>10</v>
      </c>
      <c r="M705" s="4"/>
    </row>
    <row r="706" spans="1:14" x14ac:dyDescent="0.25">
      <c r="A706" s="28"/>
      <c r="B706" s="40" t="s">
        <v>156</v>
      </c>
      <c r="C706" s="28"/>
      <c r="D706" s="28"/>
      <c r="E706" s="28"/>
      <c r="F706" s="28"/>
      <c r="G706" s="28"/>
      <c r="H706" s="28"/>
      <c r="I706" s="50">
        <f>SUM(I648:I705)</f>
        <v>39098</v>
      </c>
      <c r="J706" s="50">
        <f>SUM(J648:J705)</f>
        <v>19547.5</v>
      </c>
      <c r="K706" s="50">
        <f>SUM(K648:K705)</f>
        <v>39098</v>
      </c>
      <c r="L706" s="28"/>
      <c r="M706" s="28"/>
      <c r="N706" s="10"/>
    </row>
    <row r="707" spans="1:14" x14ac:dyDescent="0.2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</row>
    <row r="708" spans="1:14" x14ac:dyDescent="0.2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</row>
    <row r="709" spans="1:14" x14ac:dyDescent="0.25">
      <c r="A709" s="28"/>
      <c r="B709" s="58">
        <v>1114</v>
      </c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</row>
    <row r="710" spans="1:14" x14ac:dyDescent="0.25">
      <c r="A710" s="28">
        <v>632</v>
      </c>
      <c r="B710" s="4" t="s">
        <v>516</v>
      </c>
      <c r="C710" s="4">
        <v>1970</v>
      </c>
      <c r="D710" s="4">
        <v>11143003</v>
      </c>
      <c r="E710" s="4" t="s">
        <v>32</v>
      </c>
      <c r="F710" s="4" t="s">
        <v>32</v>
      </c>
      <c r="G710" s="4" t="s">
        <v>67</v>
      </c>
      <c r="H710" s="44">
        <v>1</v>
      </c>
      <c r="I710" s="45">
        <v>379</v>
      </c>
      <c r="J710" s="45">
        <v>190</v>
      </c>
      <c r="K710" s="45">
        <v>379</v>
      </c>
      <c r="L710" s="44">
        <v>10</v>
      </c>
      <c r="M710" s="4"/>
    </row>
    <row r="711" spans="1:14" x14ac:dyDescent="0.25">
      <c r="A711" s="28">
        <v>633</v>
      </c>
      <c r="B711" s="4" t="s">
        <v>517</v>
      </c>
      <c r="C711" s="4">
        <v>1970</v>
      </c>
      <c r="D711" s="4">
        <v>11143004</v>
      </c>
      <c r="E711" s="4" t="s">
        <v>32</v>
      </c>
      <c r="F711" s="4" t="s">
        <v>32</v>
      </c>
      <c r="G711" s="4" t="s">
        <v>67</v>
      </c>
      <c r="H711" s="44">
        <v>5</v>
      </c>
      <c r="I711" s="45">
        <v>260</v>
      </c>
      <c r="J711" s="45">
        <v>130</v>
      </c>
      <c r="K711" s="45">
        <v>260</v>
      </c>
      <c r="L711" s="44">
        <v>10</v>
      </c>
      <c r="M711" s="4"/>
    </row>
    <row r="712" spans="1:14" x14ac:dyDescent="0.25">
      <c r="A712" s="28">
        <v>634</v>
      </c>
      <c r="B712" s="4" t="s">
        <v>518</v>
      </c>
      <c r="C712" s="4">
        <v>1970</v>
      </c>
      <c r="D712" s="4">
        <v>11143005</v>
      </c>
      <c r="E712" s="4" t="s">
        <v>32</v>
      </c>
      <c r="F712" s="4" t="s">
        <v>32</v>
      </c>
      <c r="G712" s="4" t="s">
        <v>67</v>
      </c>
      <c r="H712" s="44">
        <v>1</v>
      </c>
      <c r="I712" s="45">
        <v>5</v>
      </c>
      <c r="J712" s="45">
        <v>3</v>
      </c>
      <c r="K712" s="45">
        <v>5</v>
      </c>
      <c r="L712" s="44">
        <v>10</v>
      </c>
      <c r="M712" s="4"/>
    </row>
    <row r="713" spans="1:14" x14ac:dyDescent="0.25">
      <c r="A713" s="28">
        <v>635</v>
      </c>
      <c r="B713" s="4" t="s">
        <v>519</v>
      </c>
      <c r="C713" s="4">
        <v>1970</v>
      </c>
      <c r="D713" s="4">
        <v>11143009</v>
      </c>
      <c r="E713" s="4" t="s">
        <v>32</v>
      </c>
      <c r="F713" s="4" t="s">
        <v>32</v>
      </c>
      <c r="G713" s="4" t="s">
        <v>67</v>
      </c>
      <c r="H713" s="44">
        <v>9</v>
      </c>
      <c r="I713" s="45">
        <v>225</v>
      </c>
      <c r="J713" s="45">
        <v>112</v>
      </c>
      <c r="K713" s="45">
        <v>225</v>
      </c>
      <c r="L713" s="44">
        <v>10</v>
      </c>
      <c r="M713" s="4"/>
    </row>
    <row r="714" spans="1:14" x14ac:dyDescent="0.25">
      <c r="A714" s="28">
        <v>636</v>
      </c>
      <c r="B714" s="4" t="s">
        <v>520</v>
      </c>
      <c r="C714" s="4">
        <v>1970</v>
      </c>
      <c r="D714" s="4">
        <v>11143010</v>
      </c>
      <c r="E714" s="4" t="s">
        <v>32</v>
      </c>
      <c r="F714" s="4" t="s">
        <v>32</v>
      </c>
      <c r="G714" s="4" t="s">
        <v>67</v>
      </c>
      <c r="H714" s="44">
        <v>23</v>
      </c>
      <c r="I714" s="45">
        <v>529</v>
      </c>
      <c r="J714" s="45">
        <v>264</v>
      </c>
      <c r="K714" s="45">
        <v>529</v>
      </c>
      <c r="L714" s="44">
        <v>10</v>
      </c>
      <c r="M714" s="4"/>
    </row>
    <row r="715" spans="1:14" x14ac:dyDescent="0.25">
      <c r="A715" s="28">
        <v>637</v>
      </c>
      <c r="B715" s="4" t="s">
        <v>521</v>
      </c>
      <c r="C715" s="4">
        <v>1970</v>
      </c>
      <c r="D715" s="4">
        <v>11143011</v>
      </c>
      <c r="E715" s="4" t="s">
        <v>32</v>
      </c>
      <c r="F715" s="4" t="s">
        <v>32</v>
      </c>
      <c r="G715" s="4" t="s">
        <v>67</v>
      </c>
      <c r="H715" s="44">
        <v>19</v>
      </c>
      <c r="I715" s="45">
        <v>209</v>
      </c>
      <c r="J715" s="45">
        <v>105</v>
      </c>
      <c r="K715" s="45">
        <v>209</v>
      </c>
      <c r="L715" s="44">
        <v>10</v>
      </c>
      <c r="M715" s="4"/>
    </row>
    <row r="716" spans="1:14" x14ac:dyDescent="0.25">
      <c r="A716" s="28">
        <v>638</v>
      </c>
      <c r="B716" s="4" t="s">
        <v>522</v>
      </c>
      <c r="C716" s="4">
        <v>1981</v>
      </c>
      <c r="D716" s="4">
        <v>11143013</v>
      </c>
      <c r="E716" s="4" t="s">
        <v>32</v>
      </c>
      <c r="F716" s="4" t="s">
        <v>32</v>
      </c>
      <c r="G716" s="4" t="s">
        <v>67</v>
      </c>
      <c r="H716" s="44">
        <v>1</v>
      </c>
      <c r="I716" s="45">
        <v>56</v>
      </c>
      <c r="J716" s="45">
        <v>28</v>
      </c>
      <c r="K716" s="45">
        <v>56</v>
      </c>
      <c r="L716" s="44">
        <v>10</v>
      </c>
      <c r="M716" s="4"/>
    </row>
    <row r="717" spans="1:14" x14ac:dyDescent="0.25">
      <c r="A717" s="28">
        <v>639</v>
      </c>
      <c r="B717" s="4" t="s">
        <v>523</v>
      </c>
      <c r="C717" s="4">
        <v>1981</v>
      </c>
      <c r="D717" s="4">
        <v>11143014</v>
      </c>
      <c r="E717" s="4" t="s">
        <v>32</v>
      </c>
      <c r="F717" s="4" t="s">
        <v>32</v>
      </c>
      <c r="G717" s="4" t="s">
        <v>67</v>
      </c>
      <c r="H717" s="44">
        <v>1</v>
      </c>
      <c r="I717" s="45">
        <v>67</v>
      </c>
      <c r="J717" s="45">
        <v>34</v>
      </c>
      <c r="K717" s="45">
        <v>67</v>
      </c>
      <c r="L717" s="44">
        <v>10</v>
      </c>
      <c r="M717" s="4"/>
    </row>
    <row r="718" spans="1:14" x14ac:dyDescent="0.25">
      <c r="A718" s="28">
        <v>640</v>
      </c>
      <c r="B718" s="4" t="s">
        <v>524</v>
      </c>
      <c r="C718" s="4">
        <v>1981</v>
      </c>
      <c r="D718" s="4">
        <v>11144001</v>
      </c>
      <c r="E718" s="4" t="s">
        <v>32</v>
      </c>
      <c r="F718" s="4" t="s">
        <v>32</v>
      </c>
      <c r="G718" s="4" t="s">
        <v>525</v>
      </c>
      <c r="H718" s="44">
        <v>12</v>
      </c>
      <c r="I718" s="45">
        <v>318</v>
      </c>
      <c r="J718" s="45">
        <v>159</v>
      </c>
      <c r="K718" s="45">
        <v>318</v>
      </c>
      <c r="L718" s="44">
        <v>10</v>
      </c>
      <c r="M718" s="4"/>
    </row>
    <row r="719" spans="1:14" x14ac:dyDescent="0.25">
      <c r="A719" s="28">
        <v>641</v>
      </c>
      <c r="B719" s="4" t="s">
        <v>526</v>
      </c>
      <c r="C719" s="4">
        <v>2002</v>
      </c>
      <c r="D719" s="4">
        <v>11143016</v>
      </c>
      <c r="E719" s="4" t="s">
        <v>32</v>
      </c>
      <c r="F719" s="4" t="s">
        <v>32</v>
      </c>
      <c r="G719" s="4" t="s">
        <v>67</v>
      </c>
      <c r="H719" s="44">
        <v>8</v>
      </c>
      <c r="I719" s="45">
        <v>296</v>
      </c>
      <c r="J719" s="45">
        <v>148</v>
      </c>
      <c r="K719" s="45">
        <v>296</v>
      </c>
      <c r="L719" s="44">
        <v>10</v>
      </c>
      <c r="M719" s="4"/>
    </row>
    <row r="720" spans="1:14" x14ac:dyDescent="0.25">
      <c r="A720" s="28">
        <v>642</v>
      </c>
      <c r="B720" s="4" t="s">
        <v>527</v>
      </c>
      <c r="C720" s="4">
        <v>2012</v>
      </c>
      <c r="D720" s="4">
        <v>11143017</v>
      </c>
      <c r="E720" s="4" t="s">
        <v>32</v>
      </c>
      <c r="F720" s="4" t="s">
        <v>32</v>
      </c>
      <c r="G720" s="4" t="s">
        <v>67</v>
      </c>
      <c r="H720" s="44">
        <v>1</v>
      </c>
      <c r="I720" s="45">
        <v>187</v>
      </c>
      <c r="J720" s="45">
        <v>94</v>
      </c>
      <c r="K720" s="45">
        <v>187</v>
      </c>
      <c r="L720" s="44">
        <v>10</v>
      </c>
      <c r="M720" s="4"/>
    </row>
    <row r="721" spans="1:14" x14ac:dyDescent="0.25">
      <c r="A721" s="28">
        <v>643</v>
      </c>
      <c r="B721" s="4" t="s">
        <v>520</v>
      </c>
      <c r="C721" s="4">
        <v>2017</v>
      </c>
      <c r="D721" s="4">
        <v>11143018</v>
      </c>
      <c r="E721" s="4" t="s">
        <v>32</v>
      </c>
      <c r="F721" s="4" t="s">
        <v>32</v>
      </c>
      <c r="G721" s="4" t="s">
        <v>67</v>
      </c>
      <c r="H721" s="44">
        <v>3</v>
      </c>
      <c r="I721" s="45">
        <v>700</v>
      </c>
      <c r="J721" s="45">
        <v>350</v>
      </c>
      <c r="K721" s="45">
        <v>700</v>
      </c>
      <c r="L721" s="44">
        <v>10</v>
      </c>
      <c r="M721" s="4"/>
    </row>
    <row r="722" spans="1:14" x14ac:dyDescent="0.25">
      <c r="A722" s="28">
        <v>644</v>
      </c>
      <c r="B722" s="4" t="s">
        <v>528</v>
      </c>
      <c r="C722" s="4">
        <v>2020</v>
      </c>
      <c r="D722" s="4">
        <v>11143019</v>
      </c>
      <c r="E722" s="4" t="s">
        <v>32</v>
      </c>
      <c r="F722" s="4" t="s">
        <v>32</v>
      </c>
      <c r="G722" s="4" t="s">
        <v>67</v>
      </c>
      <c r="H722" s="44">
        <v>8</v>
      </c>
      <c r="I722" s="45">
        <v>5520</v>
      </c>
      <c r="J722" s="45">
        <v>2760</v>
      </c>
      <c r="K722" s="45">
        <v>5520</v>
      </c>
      <c r="L722" s="44">
        <v>10</v>
      </c>
      <c r="M722" s="4"/>
    </row>
    <row r="723" spans="1:14" x14ac:dyDescent="0.25">
      <c r="A723" s="28">
        <v>645</v>
      </c>
      <c r="B723" s="4" t="s">
        <v>528</v>
      </c>
      <c r="C723" s="4">
        <v>2020</v>
      </c>
      <c r="D723" s="4">
        <v>11143020</v>
      </c>
      <c r="E723" s="4" t="s">
        <v>32</v>
      </c>
      <c r="F723" s="4" t="s">
        <v>32</v>
      </c>
      <c r="G723" s="4" t="s">
        <v>67</v>
      </c>
      <c r="H723" s="44">
        <v>2</v>
      </c>
      <c r="I723" s="45">
        <v>1480</v>
      </c>
      <c r="J723" s="45">
        <v>740</v>
      </c>
      <c r="K723" s="45">
        <v>1480</v>
      </c>
      <c r="L723" s="44">
        <v>10</v>
      </c>
      <c r="M723" s="4"/>
      <c r="N723" s="10"/>
    </row>
    <row r="724" spans="1:14" x14ac:dyDescent="0.25">
      <c r="A724" s="28"/>
      <c r="B724" s="40" t="s">
        <v>371</v>
      </c>
      <c r="C724" s="28"/>
      <c r="D724" s="28"/>
      <c r="E724" s="28"/>
      <c r="F724" s="28"/>
      <c r="G724" s="28"/>
      <c r="H724" s="28"/>
      <c r="I724" s="50">
        <f>SUM(I710:I723)</f>
        <v>10231</v>
      </c>
      <c r="J724" s="50">
        <f>SUM(J710:J723)</f>
        <v>5117</v>
      </c>
      <c r="K724" s="50">
        <f>SUM(K710:K723)</f>
        <v>10231</v>
      </c>
      <c r="L724" s="28"/>
      <c r="M724" s="28"/>
    </row>
    <row r="725" spans="1:14" x14ac:dyDescent="0.2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</row>
    <row r="726" spans="1:14" ht="36.75" x14ac:dyDescent="0.25">
      <c r="A726" s="28"/>
      <c r="B726" s="43" t="s">
        <v>529</v>
      </c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</row>
    <row r="727" spans="1:14" x14ac:dyDescent="0.2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</row>
    <row r="728" spans="1:14" x14ac:dyDescent="0.25">
      <c r="A728" s="28"/>
      <c r="B728" s="58">
        <v>1013</v>
      </c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</row>
    <row r="729" spans="1:14" x14ac:dyDescent="0.25">
      <c r="A729" s="28">
        <v>646</v>
      </c>
      <c r="B729" s="4" t="s">
        <v>531</v>
      </c>
      <c r="C729" s="4">
        <v>1990</v>
      </c>
      <c r="D729" s="4">
        <v>101330022</v>
      </c>
      <c r="E729" s="4" t="s">
        <v>32</v>
      </c>
      <c r="F729" s="4" t="s">
        <v>32</v>
      </c>
      <c r="G729" s="4" t="s">
        <v>532</v>
      </c>
      <c r="H729" s="46">
        <v>38.200000000000003</v>
      </c>
      <c r="I729" s="45">
        <v>1068284.2</v>
      </c>
      <c r="J729" s="45">
        <v>459760.43</v>
      </c>
      <c r="K729" s="45">
        <v>1068284.2</v>
      </c>
      <c r="L729" s="44">
        <v>20</v>
      </c>
      <c r="M729" s="4"/>
    </row>
    <row r="730" spans="1:14" x14ac:dyDescent="0.25">
      <c r="A730" s="28">
        <v>647</v>
      </c>
      <c r="B730" s="4" t="s">
        <v>533</v>
      </c>
      <c r="C730" s="4">
        <v>1989</v>
      </c>
      <c r="D730" s="4">
        <v>101330023</v>
      </c>
      <c r="E730" s="4" t="s">
        <v>32</v>
      </c>
      <c r="F730" s="4" t="s">
        <v>32</v>
      </c>
      <c r="G730" s="4" t="s">
        <v>67</v>
      </c>
      <c r="H730" s="44">
        <v>1</v>
      </c>
      <c r="I730" s="45">
        <v>8283</v>
      </c>
      <c r="J730" s="45">
        <v>8283</v>
      </c>
      <c r="K730" s="45">
        <v>8283</v>
      </c>
      <c r="L730" s="44">
        <v>20</v>
      </c>
      <c r="M730" s="4"/>
    </row>
    <row r="731" spans="1:14" x14ac:dyDescent="0.25">
      <c r="A731" s="28">
        <v>648</v>
      </c>
      <c r="B731" s="4" t="s">
        <v>533</v>
      </c>
      <c r="C731" s="4">
        <v>1989</v>
      </c>
      <c r="D731" s="4">
        <v>101330024</v>
      </c>
      <c r="E731" s="4" t="s">
        <v>32</v>
      </c>
      <c r="F731" s="4" t="s">
        <v>32</v>
      </c>
      <c r="G731" s="4" t="s">
        <v>67</v>
      </c>
      <c r="H731" s="44">
        <v>1</v>
      </c>
      <c r="I731" s="45">
        <v>8283</v>
      </c>
      <c r="J731" s="45">
        <v>8283</v>
      </c>
      <c r="K731" s="45">
        <v>8283</v>
      </c>
      <c r="L731" s="44">
        <v>20</v>
      </c>
      <c r="M731" s="4"/>
    </row>
    <row r="732" spans="1:14" x14ac:dyDescent="0.25">
      <c r="A732" s="28">
        <v>649</v>
      </c>
      <c r="B732" s="4" t="s">
        <v>533</v>
      </c>
      <c r="C732" s="4">
        <v>1989</v>
      </c>
      <c r="D732" s="4">
        <v>101330025</v>
      </c>
      <c r="E732" s="4" t="s">
        <v>32</v>
      </c>
      <c r="F732" s="4" t="s">
        <v>32</v>
      </c>
      <c r="G732" s="4" t="s">
        <v>67</v>
      </c>
      <c r="H732" s="44">
        <v>1</v>
      </c>
      <c r="I732" s="45">
        <v>8283</v>
      </c>
      <c r="J732" s="45">
        <v>8283</v>
      </c>
      <c r="K732" s="45">
        <v>8283</v>
      </c>
      <c r="L732" s="44">
        <v>20</v>
      </c>
      <c r="M732" s="4"/>
    </row>
    <row r="733" spans="1:14" x14ac:dyDescent="0.25">
      <c r="A733" s="28">
        <v>650</v>
      </c>
      <c r="B733" s="4" t="s">
        <v>533</v>
      </c>
      <c r="C733" s="4">
        <v>1989</v>
      </c>
      <c r="D733" s="4">
        <v>101330026</v>
      </c>
      <c r="E733" s="4" t="s">
        <v>32</v>
      </c>
      <c r="F733" s="4" t="s">
        <v>32</v>
      </c>
      <c r="G733" s="4" t="s">
        <v>67</v>
      </c>
      <c r="H733" s="44">
        <v>1</v>
      </c>
      <c r="I733" s="45">
        <v>8283</v>
      </c>
      <c r="J733" s="45">
        <v>8283</v>
      </c>
      <c r="K733" s="45">
        <v>8283</v>
      </c>
      <c r="L733" s="44">
        <v>20</v>
      </c>
      <c r="M733" s="4"/>
    </row>
    <row r="734" spans="1:14" x14ac:dyDescent="0.25">
      <c r="A734" s="28">
        <v>651</v>
      </c>
      <c r="B734" s="4" t="s">
        <v>533</v>
      </c>
      <c r="C734" s="4">
        <v>1989</v>
      </c>
      <c r="D734" s="4">
        <v>101330027</v>
      </c>
      <c r="E734" s="4" t="s">
        <v>32</v>
      </c>
      <c r="F734" s="4" t="s">
        <v>32</v>
      </c>
      <c r="G734" s="4" t="s">
        <v>67</v>
      </c>
      <c r="H734" s="44">
        <v>1</v>
      </c>
      <c r="I734" s="45">
        <v>8283</v>
      </c>
      <c r="J734" s="45">
        <v>8283</v>
      </c>
      <c r="K734" s="45">
        <v>8283</v>
      </c>
      <c r="L734" s="44">
        <v>20</v>
      </c>
      <c r="M734" s="4"/>
    </row>
    <row r="735" spans="1:14" ht="36" x14ac:dyDescent="0.25">
      <c r="A735" s="28">
        <v>652</v>
      </c>
      <c r="B735" s="4" t="s">
        <v>533</v>
      </c>
      <c r="C735" s="4">
        <v>1989</v>
      </c>
      <c r="D735" s="4">
        <v>101330028</v>
      </c>
      <c r="E735" s="4" t="s">
        <v>32</v>
      </c>
      <c r="F735" s="4" t="s">
        <v>32</v>
      </c>
      <c r="G735" s="4" t="s">
        <v>67</v>
      </c>
      <c r="H735" s="44">
        <v>1</v>
      </c>
      <c r="I735" s="45">
        <v>8283</v>
      </c>
      <c r="J735" s="45">
        <v>8283</v>
      </c>
      <c r="K735" s="45">
        <v>8283</v>
      </c>
      <c r="L735" s="44">
        <v>20</v>
      </c>
      <c r="M735" s="4" t="s">
        <v>587</v>
      </c>
    </row>
    <row r="736" spans="1:14" x14ac:dyDescent="0.25">
      <c r="A736" s="28">
        <v>653</v>
      </c>
      <c r="B736" s="4" t="s">
        <v>534</v>
      </c>
      <c r="C736" s="4">
        <v>1977</v>
      </c>
      <c r="D736" s="4">
        <v>101330029</v>
      </c>
      <c r="E736" s="4" t="s">
        <v>32</v>
      </c>
      <c r="F736" s="4" t="s">
        <v>535</v>
      </c>
      <c r="G736" s="4" t="s">
        <v>67</v>
      </c>
      <c r="H736" s="44">
        <v>1</v>
      </c>
      <c r="I736" s="45">
        <v>61325</v>
      </c>
      <c r="J736" s="45">
        <v>61325</v>
      </c>
      <c r="K736" s="45">
        <v>61325</v>
      </c>
      <c r="L736" s="44">
        <v>20</v>
      </c>
      <c r="M736" s="4"/>
    </row>
    <row r="737" spans="1:13" x14ac:dyDescent="0.25">
      <c r="A737" s="28">
        <v>654</v>
      </c>
      <c r="B737" s="4" t="s">
        <v>534</v>
      </c>
      <c r="C737" s="4">
        <v>1978</v>
      </c>
      <c r="D737" s="4">
        <v>101330030</v>
      </c>
      <c r="E737" s="4" t="s">
        <v>32</v>
      </c>
      <c r="F737" s="4" t="s">
        <v>536</v>
      </c>
      <c r="G737" s="4" t="s">
        <v>67</v>
      </c>
      <c r="H737" s="44">
        <v>1</v>
      </c>
      <c r="I737" s="45">
        <v>125356</v>
      </c>
      <c r="J737" s="45">
        <v>125356</v>
      </c>
      <c r="K737" s="45">
        <v>125356</v>
      </c>
      <c r="L737" s="44">
        <v>20</v>
      </c>
      <c r="M737" s="4"/>
    </row>
    <row r="738" spans="1:13" x14ac:dyDescent="0.25">
      <c r="A738" s="28">
        <v>655</v>
      </c>
      <c r="B738" s="4" t="s">
        <v>534</v>
      </c>
      <c r="C738" s="4">
        <v>1989</v>
      </c>
      <c r="D738" s="4">
        <v>101330031</v>
      </c>
      <c r="E738" s="4" t="s">
        <v>32</v>
      </c>
      <c r="F738" s="4" t="s">
        <v>537</v>
      </c>
      <c r="G738" s="4" t="s">
        <v>67</v>
      </c>
      <c r="H738" s="44">
        <v>1</v>
      </c>
      <c r="I738" s="45">
        <v>36944</v>
      </c>
      <c r="J738" s="45">
        <v>36944</v>
      </c>
      <c r="K738" s="45">
        <v>36944</v>
      </c>
      <c r="L738" s="44">
        <v>20</v>
      </c>
      <c r="M738" s="4"/>
    </row>
    <row r="739" spans="1:13" x14ac:dyDescent="0.25">
      <c r="A739" s="28">
        <v>656</v>
      </c>
      <c r="B739" s="4" t="s">
        <v>534</v>
      </c>
      <c r="C739" s="4">
        <v>1987</v>
      </c>
      <c r="D739" s="4">
        <v>101330034</v>
      </c>
      <c r="E739" s="4" t="s">
        <v>32</v>
      </c>
      <c r="F739" s="4" t="s">
        <v>538</v>
      </c>
      <c r="G739" s="4" t="s">
        <v>67</v>
      </c>
      <c r="H739" s="44">
        <v>1</v>
      </c>
      <c r="I739" s="45">
        <v>47361</v>
      </c>
      <c r="J739" s="45">
        <v>47361</v>
      </c>
      <c r="K739" s="45">
        <v>47361</v>
      </c>
      <c r="L739" s="44">
        <v>20</v>
      </c>
      <c r="M739" s="4"/>
    </row>
    <row r="740" spans="1:13" ht="24" x14ac:dyDescent="0.25">
      <c r="A740" s="28">
        <v>657</v>
      </c>
      <c r="B740" s="4" t="s">
        <v>534</v>
      </c>
      <c r="C740" s="4">
        <v>1977</v>
      </c>
      <c r="D740" s="4">
        <v>101330035</v>
      </c>
      <c r="E740" s="4" t="s">
        <v>32</v>
      </c>
      <c r="F740" s="59" t="s">
        <v>539</v>
      </c>
      <c r="G740" s="4" t="s">
        <v>67</v>
      </c>
      <c r="H740" s="44">
        <v>1</v>
      </c>
      <c r="I740" s="45">
        <v>35647</v>
      </c>
      <c r="J740" s="45">
        <v>35647</v>
      </c>
      <c r="K740" s="45">
        <v>35647</v>
      </c>
      <c r="L740" s="44">
        <v>20</v>
      </c>
      <c r="M740" s="4" t="s">
        <v>541</v>
      </c>
    </row>
    <row r="741" spans="1:13" x14ac:dyDescent="0.25">
      <c r="A741" s="28">
        <v>658</v>
      </c>
      <c r="B741" s="4" t="s">
        <v>534</v>
      </c>
      <c r="C741" s="4">
        <v>1980</v>
      </c>
      <c r="D741" s="4">
        <v>101330036</v>
      </c>
      <c r="E741" s="4" t="s">
        <v>32</v>
      </c>
      <c r="F741" s="59" t="s">
        <v>540</v>
      </c>
      <c r="G741" s="4" t="s">
        <v>67</v>
      </c>
      <c r="H741" s="44">
        <v>1</v>
      </c>
      <c r="I741" s="45">
        <v>39069</v>
      </c>
      <c r="J741" s="45">
        <v>39069</v>
      </c>
      <c r="K741" s="45">
        <v>39069</v>
      </c>
      <c r="L741" s="44">
        <v>20</v>
      </c>
      <c r="M741" s="4"/>
    </row>
    <row r="742" spans="1:13" x14ac:dyDescent="0.25">
      <c r="A742" s="28"/>
      <c r="B742" s="4"/>
      <c r="C742" s="4"/>
      <c r="D742" s="4"/>
      <c r="E742" s="4"/>
      <c r="F742" s="4"/>
      <c r="G742" s="4"/>
      <c r="H742" s="44"/>
      <c r="I742" s="45"/>
      <c r="J742" s="45"/>
      <c r="K742" s="45"/>
      <c r="L742" s="44"/>
      <c r="M742" s="4"/>
    </row>
    <row r="743" spans="1:13" x14ac:dyDescent="0.25">
      <c r="A743" s="28"/>
      <c r="B743" s="40" t="s">
        <v>39</v>
      </c>
      <c r="C743" s="28"/>
      <c r="D743" s="28"/>
      <c r="E743" s="28"/>
      <c r="F743" s="28"/>
      <c r="G743" s="28"/>
      <c r="H743" s="28"/>
      <c r="I743" s="50">
        <f>SUM(I729:I741)</f>
        <v>1463684.2</v>
      </c>
      <c r="J743" s="50">
        <f>SUM(J729:J741)</f>
        <v>855160.42999999993</v>
      </c>
      <c r="K743" s="26">
        <f>SUM(K729:K741)</f>
        <v>1463684.2</v>
      </c>
      <c r="L743" s="28"/>
      <c r="M743" s="28"/>
    </row>
    <row r="744" spans="1:13" ht="36" x14ac:dyDescent="0.25">
      <c r="A744" s="28">
        <v>659</v>
      </c>
      <c r="B744" s="4" t="s">
        <v>63</v>
      </c>
      <c r="C744" s="4">
        <v>2014</v>
      </c>
      <c r="D744" s="4">
        <v>101920016</v>
      </c>
      <c r="E744" s="4" t="s">
        <v>32</v>
      </c>
      <c r="F744" s="4" t="s">
        <v>32</v>
      </c>
      <c r="G744" s="4" t="s">
        <v>33</v>
      </c>
      <c r="H744" s="44">
        <v>1</v>
      </c>
      <c r="I744" s="45">
        <v>7970</v>
      </c>
      <c r="J744" s="45"/>
      <c r="K744" s="45">
        <v>7970</v>
      </c>
      <c r="L744" s="28"/>
      <c r="M744" s="28"/>
    </row>
    <row r="745" spans="1:13" x14ac:dyDescent="0.25">
      <c r="A745" s="28"/>
      <c r="B745" s="40" t="s">
        <v>65</v>
      </c>
      <c r="C745" s="4"/>
      <c r="D745" s="4"/>
      <c r="E745" s="4"/>
      <c r="F745" s="4"/>
      <c r="G745" s="4"/>
      <c r="H745" s="44"/>
      <c r="I745" s="51">
        <v>7970</v>
      </c>
      <c r="J745" s="51"/>
      <c r="K745" s="51">
        <v>7970</v>
      </c>
      <c r="L745" s="28"/>
      <c r="M745" s="28"/>
    </row>
    <row r="746" spans="1:13" x14ac:dyDescent="0.25">
      <c r="A746" s="28"/>
      <c r="B746" s="43" t="s">
        <v>542</v>
      </c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</row>
    <row r="747" spans="1:13" x14ac:dyDescent="0.2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</row>
    <row r="748" spans="1:13" x14ac:dyDescent="0.25">
      <c r="A748" s="28"/>
      <c r="B748" s="58">
        <v>1013</v>
      </c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</row>
    <row r="749" spans="1:13" ht="96" x14ac:dyDescent="0.25">
      <c r="A749" s="28">
        <v>660</v>
      </c>
      <c r="B749" s="4" t="s">
        <v>543</v>
      </c>
      <c r="C749" s="4">
        <v>2015</v>
      </c>
      <c r="D749" s="4">
        <v>101340001</v>
      </c>
      <c r="E749" s="4" t="s">
        <v>32</v>
      </c>
      <c r="F749" s="4" t="s">
        <v>32</v>
      </c>
      <c r="G749" s="4" t="s">
        <v>33</v>
      </c>
      <c r="H749" s="46">
        <v>1</v>
      </c>
      <c r="I749" s="45">
        <v>89174.51</v>
      </c>
      <c r="J749" s="45">
        <v>22665.14</v>
      </c>
      <c r="K749" s="45">
        <v>89174.51</v>
      </c>
      <c r="L749" s="44"/>
      <c r="M749" s="4" t="s">
        <v>548</v>
      </c>
    </row>
    <row r="750" spans="1:13" ht="108" x14ac:dyDescent="0.25">
      <c r="A750" s="28">
        <v>661</v>
      </c>
      <c r="B750" s="4" t="s">
        <v>544</v>
      </c>
      <c r="C750" s="4">
        <v>2016</v>
      </c>
      <c r="D750" s="4">
        <v>101340002</v>
      </c>
      <c r="E750" s="4" t="s">
        <v>32</v>
      </c>
      <c r="F750" s="4" t="s">
        <v>32</v>
      </c>
      <c r="G750" s="4" t="s">
        <v>33</v>
      </c>
      <c r="H750" s="46">
        <v>1</v>
      </c>
      <c r="I750" s="45">
        <v>163626.91</v>
      </c>
      <c r="J750" s="45">
        <v>34770.74</v>
      </c>
      <c r="K750" s="45">
        <v>163626.91</v>
      </c>
      <c r="L750" s="44"/>
      <c r="M750" s="4" t="s">
        <v>549</v>
      </c>
    </row>
    <row r="751" spans="1:13" ht="108" x14ac:dyDescent="0.25">
      <c r="A751" s="28">
        <v>662</v>
      </c>
      <c r="B751" s="4" t="s">
        <v>545</v>
      </c>
      <c r="C751" s="4">
        <v>2016</v>
      </c>
      <c r="D751" s="4">
        <v>101340003</v>
      </c>
      <c r="E751" s="4" t="s">
        <v>32</v>
      </c>
      <c r="F751" s="4" t="s">
        <v>32</v>
      </c>
      <c r="G751" s="4" t="s">
        <v>33</v>
      </c>
      <c r="H751" s="46">
        <v>1</v>
      </c>
      <c r="I751" s="45">
        <v>102241</v>
      </c>
      <c r="J751" s="45">
        <v>21726.21</v>
      </c>
      <c r="K751" s="45">
        <v>102241</v>
      </c>
      <c r="L751" s="44"/>
      <c r="M751" s="4" t="s">
        <v>550</v>
      </c>
    </row>
    <row r="752" spans="1:13" ht="108" x14ac:dyDescent="0.25">
      <c r="A752" s="28">
        <v>663</v>
      </c>
      <c r="B752" s="4" t="s">
        <v>546</v>
      </c>
      <c r="C752" s="4">
        <v>2016</v>
      </c>
      <c r="D752" s="4">
        <v>101340004</v>
      </c>
      <c r="E752" s="4" t="s">
        <v>32</v>
      </c>
      <c r="F752" s="4" t="s">
        <v>32</v>
      </c>
      <c r="G752" s="4" t="s">
        <v>33</v>
      </c>
      <c r="H752" s="46">
        <v>1</v>
      </c>
      <c r="I752" s="45">
        <v>96576.98</v>
      </c>
      <c r="J752" s="45">
        <v>20522.61</v>
      </c>
      <c r="K752" s="45">
        <v>96576.98</v>
      </c>
      <c r="L752" s="44"/>
      <c r="M752" s="4" t="s">
        <v>550</v>
      </c>
    </row>
    <row r="753" spans="1:13" ht="108" x14ac:dyDescent="0.25">
      <c r="A753" s="28">
        <v>664</v>
      </c>
      <c r="B753" s="4" t="s">
        <v>547</v>
      </c>
      <c r="C753" s="4">
        <v>2016</v>
      </c>
      <c r="D753" s="4">
        <v>101340005</v>
      </c>
      <c r="E753" s="4" t="s">
        <v>32</v>
      </c>
      <c r="F753" s="4" t="s">
        <v>32</v>
      </c>
      <c r="G753" s="4" t="s">
        <v>33</v>
      </c>
      <c r="H753" s="46">
        <v>1</v>
      </c>
      <c r="I753" s="45">
        <v>141370</v>
      </c>
      <c r="J753" s="45">
        <v>28863.040000000001</v>
      </c>
      <c r="K753" s="45">
        <v>141370</v>
      </c>
      <c r="L753" s="44"/>
      <c r="M753" s="4" t="s">
        <v>551</v>
      </c>
    </row>
    <row r="754" spans="1:13" ht="84" x14ac:dyDescent="0.25">
      <c r="A754" s="28">
        <v>665</v>
      </c>
      <c r="B754" s="4" t="s">
        <v>552</v>
      </c>
      <c r="C754" s="4">
        <v>2017</v>
      </c>
      <c r="D754" s="4">
        <v>101340006</v>
      </c>
      <c r="E754" s="4" t="s">
        <v>32</v>
      </c>
      <c r="F754" s="4" t="s">
        <v>32</v>
      </c>
      <c r="G754" s="4" t="s">
        <v>33</v>
      </c>
      <c r="H754" s="46">
        <v>1</v>
      </c>
      <c r="I754" s="45">
        <v>169279</v>
      </c>
      <c r="J754" s="45">
        <v>31034.6</v>
      </c>
      <c r="K754" s="45">
        <v>169279</v>
      </c>
      <c r="L754" s="44"/>
      <c r="M754" s="4" t="s">
        <v>554</v>
      </c>
    </row>
    <row r="755" spans="1:13" ht="72" x14ac:dyDescent="0.25">
      <c r="A755" s="28">
        <v>666</v>
      </c>
      <c r="B755" s="4" t="s">
        <v>553</v>
      </c>
      <c r="C755" s="4">
        <v>2017</v>
      </c>
      <c r="D755" s="4">
        <v>101340007</v>
      </c>
      <c r="E755" s="4" t="s">
        <v>32</v>
      </c>
      <c r="F755" s="4" t="s">
        <v>32</v>
      </c>
      <c r="G755" s="4" t="s">
        <v>33</v>
      </c>
      <c r="H755" s="46">
        <v>1</v>
      </c>
      <c r="I755" s="45">
        <v>183932.83</v>
      </c>
      <c r="J755" s="45">
        <v>28356.31</v>
      </c>
      <c r="K755" s="45">
        <v>183932.83</v>
      </c>
      <c r="L755" s="44"/>
      <c r="M755" s="4" t="s">
        <v>555</v>
      </c>
    </row>
    <row r="756" spans="1:13" x14ac:dyDescent="0.25">
      <c r="A756" s="28">
        <v>667</v>
      </c>
      <c r="B756" s="4" t="s">
        <v>695</v>
      </c>
      <c r="C756" s="4"/>
      <c r="D756" s="4"/>
      <c r="E756" s="4"/>
      <c r="F756" s="4"/>
      <c r="G756" s="4"/>
      <c r="H756" s="46"/>
      <c r="I756" s="45"/>
      <c r="J756" s="45"/>
      <c r="K756" s="45"/>
      <c r="L756" s="44"/>
      <c r="M756" s="4" t="s">
        <v>696</v>
      </c>
    </row>
    <row r="757" spans="1:13" ht="60" x14ac:dyDescent="0.25">
      <c r="A757" s="28">
        <v>668</v>
      </c>
      <c r="B757" s="4" t="s">
        <v>697</v>
      </c>
      <c r="C757" s="4"/>
      <c r="D757" s="4"/>
      <c r="E757" s="4"/>
      <c r="F757" s="4"/>
      <c r="G757" s="4"/>
      <c r="H757" s="46"/>
      <c r="I757" s="45"/>
      <c r="J757" s="45"/>
      <c r="K757" s="45"/>
      <c r="L757" s="44"/>
      <c r="M757" s="4" t="s">
        <v>696</v>
      </c>
    </row>
    <row r="758" spans="1:13" x14ac:dyDescent="0.25">
      <c r="A758" s="28">
        <v>669</v>
      </c>
      <c r="B758" s="4" t="s">
        <v>698</v>
      </c>
      <c r="C758" s="4"/>
      <c r="D758" s="4"/>
      <c r="E758" s="4"/>
      <c r="F758" s="4"/>
      <c r="G758" s="4"/>
      <c r="H758" s="46"/>
      <c r="I758" s="45"/>
      <c r="J758" s="45"/>
      <c r="K758" s="45"/>
      <c r="L758" s="44"/>
      <c r="M758" s="4" t="s">
        <v>696</v>
      </c>
    </row>
    <row r="759" spans="1:13" x14ac:dyDescent="0.25">
      <c r="A759" s="28">
        <v>670</v>
      </c>
      <c r="B759" s="4" t="s">
        <v>699</v>
      </c>
      <c r="C759" s="4"/>
      <c r="D759" s="4"/>
      <c r="E759" s="4"/>
      <c r="F759" s="4"/>
      <c r="G759" s="4" t="s">
        <v>67</v>
      </c>
      <c r="H759" s="46">
        <v>2</v>
      </c>
      <c r="I759" s="45"/>
      <c r="J759" s="45"/>
      <c r="K759" s="45"/>
      <c r="L759" s="44"/>
      <c r="M759" s="4" t="s">
        <v>696</v>
      </c>
    </row>
    <row r="760" spans="1:13" x14ac:dyDescent="0.25">
      <c r="A760" s="28"/>
      <c r="B760" s="40" t="s">
        <v>39</v>
      </c>
      <c r="C760" s="28"/>
      <c r="D760" s="28"/>
      <c r="E760" s="28"/>
      <c r="F760" s="28"/>
      <c r="G760" s="28"/>
      <c r="H760" s="28"/>
      <c r="I760" s="50">
        <f>SUM(I749:I755)</f>
        <v>946201.22999999986</v>
      </c>
      <c r="J760" s="50">
        <f>SUM(J749:J755)</f>
        <v>187938.65</v>
      </c>
      <c r="K760" s="26">
        <f>SUM(K749:K755)</f>
        <v>946201.22999999986</v>
      </c>
      <c r="L760" s="28"/>
      <c r="M760" s="28"/>
    </row>
    <row r="761" spans="1:13" x14ac:dyDescent="0.2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</row>
    <row r="762" spans="1:13" x14ac:dyDescent="0.25">
      <c r="A762" s="28"/>
      <c r="B762" s="58">
        <v>1014</v>
      </c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</row>
    <row r="763" spans="1:13" x14ac:dyDescent="0.25">
      <c r="A763" s="28">
        <v>671</v>
      </c>
      <c r="B763" s="4" t="s">
        <v>556</v>
      </c>
      <c r="C763" s="4">
        <v>2012</v>
      </c>
      <c r="D763" s="4">
        <v>101490043</v>
      </c>
      <c r="E763" s="4" t="s">
        <v>32</v>
      </c>
      <c r="F763" s="4" t="s">
        <v>32</v>
      </c>
      <c r="G763" s="4" t="s">
        <v>33</v>
      </c>
      <c r="H763" s="46">
        <v>1</v>
      </c>
      <c r="I763" s="45">
        <v>2500</v>
      </c>
      <c r="J763" s="45">
        <v>2042</v>
      </c>
      <c r="K763" s="45">
        <v>2500</v>
      </c>
      <c r="L763" s="44"/>
      <c r="M763" s="4"/>
    </row>
    <row r="764" spans="1:13" x14ac:dyDescent="0.25">
      <c r="A764" s="28"/>
      <c r="B764" s="40" t="s">
        <v>46</v>
      </c>
      <c r="C764" s="28"/>
      <c r="D764" s="28"/>
      <c r="E764" s="28"/>
      <c r="F764" s="28"/>
      <c r="G764" s="28"/>
      <c r="H764" s="28"/>
      <c r="I764" s="51">
        <v>2500</v>
      </c>
      <c r="J764" s="51">
        <v>2042</v>
      </c>
      <c r="K764" s="51">
        <v>2500</v>
      </c>
      <c r="L764" s="28"/>
      <c r="M764" s="28"/>
    </row>
    <row r="765" spans="1:13" x14ac:dyDescent="0.2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</row>
    <row r="766" spans="1:13" x14ac:dyDescent="0.25">
      <c r="A766" s="28"/>
      <c r="B766" s="58">
        <v>1016</v>
      </c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</row>
    <row r="767" spans="1:13" ht="144" x14ac:dyDescent="0.25">
      <c r="A767" s="28">
        <v>672</v>
      </c>
      <c r="B767" s="4" t="s">
        <v>557</v>
      </c>
      <c r="C767" s="4">
        <v>2020</v>
      </c>
      <c r="D767" s="4">
        <v>101630001</v>
      </c>
      <c r="E767" s="4" t="s">
        <v>32</v>
      </c>
      <c r="F767" s="4" t="s">
        <v>32</v>
      </c>
      <c r="G767" s="4" t="s">
        <v>33</v>
      </c>
      <c r="H767" s="44">
        <v>1</v>
      </c>
      <c r="I767" s="45">
        <v>49950</v>
      </c>
      <c r="J767" s="45">
        <v>0</v>
      </c>
      <c r="K767" s="45">
        <v>49950</v>
      </c>
      <c r="L767" s="44"/>
      <c r="M767" s="4" t="s">
        <v>558</v>
      </c>
    </row>
    <row r="768" spans="1:13" x14ac:dyDescent="0.25">
      <c r="A768" s="28"/>
      <c r="B768" s="40" t="s">
        <v>52</v>
      </c>
      <c r="C768" s="28"/>
      <c r="D768" s="28"/>
      <c r="E768" s="28"/>
      <c r="F768" s="28"/>
      <c r="G768" s="28"/>
      <c r="H768" s="28"/>
      <c r="I768" s="51">
        <v>49950</v>
      </c>
      <c r="J768" s="51">
        <v>0</v>
      </c>
      <c r="K768" s="51">
        <v>49950</v>
      </c>
      <c r="L768" s="28"/>
      <c r="M768" s="28"/>
    </row>
    <row r="769" spans="1:13" x14ac:dyDescent="0.2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</row>
    <row r="770" spans="1:13" x14ac:dyDescent="0.25">
      <c r="A770" s="28"/>
      <c r="B770" s="58">
        <v>1113</v>
      </c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</row>
    <row r="771" spans="1:13" ht="24" x14ac:dyDescent="0.25">
      <c r="A771" s="28">
        <v>673</v>
      </c>
      <c r="B771" s="4" t="s">
        <v>559</v>
      </c>
      <c r="C771" s="4">
        <v>2015</v>
      </c>
      <c r="D771" s="4">
        <v>11137001</v>
      </c>
      <c r="E771" s="4" t="s">
        <v>32</v>
      </c>
      <c r="F771" s="4" t="s">
        <v>32</v>
      </c>
      <c r="G771" s="4" t="s">
        <v>67</v>
      </c>
      <c r="H771" s="44">
        <v>1</v>
      </c>
      <c r="I771" s="45">
        <v>1240</v>
      </c>
      <c r="J771" s="45">
        <v>620</v>
      </c>
      <c r="K771" s="45">
        <v>1240</v>
      </c>
      <c r="L771" s="44">
        <v>10</v>
      </c>
      <c r="M771" s="4"/>
    </row>
    <row r="772" spans="1:13" ht="24" x14ac:dyDescent="0.25">
      <c r="A772" s="28">
        <v>674</v>
      </c>
      <c r="B772" s="4" t="s">
        <v>559</v>
      </c>
      <c r="C772" s="4">
        <v>2015</v>
      </c>
      <c r="D772" s="4">
        <v>11137002</v>
      </c>
      <c r="E772" s="4" t="s">
        <v>32</v>
      </c>
      <c r="F772" s="4" t="s">
        <v>32</v>
      </c>
      <c r="G772" s="4" t="s">
        <v>67</v>
      </c>
      <c r="H772" s="44">
        <v>1</v>
      </c>
      <c r="I772" s="45">
        <v>1240</v>
      </c>
      <c r="J772" s="45">
        <v>620</v>
      </c>
      <c r="K772" s="45">
        <v>1240</v>
      </c>
      <c r="L772" s="44">
        <v>10</v>
      </c>
      <c r="M772" s="4"/>
    </row>
    <row r="773" spans="1:13" x14ac:dyDescent="0.25">
      <c r="A773" s="28">
        <v>675</v>
      </c>
      <c r="B773" s="4" t="s">
        <v>560</v>
      </c>
      <c r="C773" s="4">
        <v>2015</v>
      </c>
      <c r="D773" s="4">
        <v>11137003</v>
      </c>
      <c r="E773" s="4" t="s">
        <v>32</v>
      </c>
      <c r="F773" s="4" t="s">
        <v>32</v>
      </c>
      <c r="G773" s="4" t="s">
        <v>67</v>
      </c>
      <c r="H773" s="44">
        <v>1</v>
      </c>
      <c r="I773" s="45">
        <v>2479</v>
      </c>
      <c r="J773" s="45">
        <v>1239.5</v>
      </c>
      <c r="K773" s="45">
        <v>2479</v>
      </c>
      <c r="L773" s="44">
        <v>10</v>
      </c>
      <c r="M773" s="4"/>
    </row>
    <row r="774" spans="1:13" x14ac:dyDescent="0.25">
      <c r="A774" s="28">
        <v>676</v>
      </c>
      <c r="B774" s="4" t="s">
        <v>560</v>
      </c>
      <c r="C774" s="4">
        <v>2015</v>
      </c>
      <c r="D774" s="4">
        <v>11137004</v>
      </c>
      <c r="E774" s="4" t="s">
        <v>32</v>
      </c>
      <c r="F774" s="4" t="s">
        <v>32</v>
      </c>
      <c r="G774" s="4" t="s">
        <v>67</v>
      </c>
      <c r="H774" s="44">
        <v>1</v>
      </c>
      <c r="I774" s="45">
        <v>2479</v>
      </c>
      <c r="J774" s="45">
        <v>1239.5</v>
      </c>
      <c r="K774" s="45">
        <v>2479</v>
      </c>
      <c r="L774" s="44">
        <v>10</v>
      </c>
      <c r="M774" s="4"/>
    </row>
    <row r="775" spans="1:13" x14ac:dyDescent="0.25">
      <c r="A775" s="28">
        <v>677</v>
      </c>
      <c r="B775" s="4" t="s">
        <v>561</v>
      </c>
      <c r="C775" s="4">
        <v>2015</v>
      </c>
      <c r="D775" s="4">
        <v>11137005</v>
      </c>
      <c r="E775" s="4" t="s">
        <v>32</v>
      </c>
      <c r="F775" s="4" t="s">
        <v>32</v>
      </c>
      <c r="G775" s="4" t="s">
        <v>67</v>
      </c>
      <c r="H775" s="44">
        <v>1</v>
      </c>
      <c r="I775" s="45">
        <v>1105</v>
      </c>
      <c r="J775" s="45">
        <v>552.5</v>
      </c>
      <c r="K775" s="45">
        <v>1105</v>
      </c>
      <c r="L775" s="44">
        <v>10</v>
      </c>
      <c r="M775" s="4"/>
    </row>
    <row r="776" spans="1:13" x14ac:dyDescent="0.25">
      <c r="A776" s="28">
        <v>678</v>
      </c>
      <c r="B776" s="4" t="s">
        <v>561</v>
      </c>
      <c r="C776" s="4">
        <v>2015</v>
      </c>
      <c r="D776" s="4">
        <v>11137005</v>
      </c>
      <c r="E776" s="4" t="s">
        <v>32</v>
      </c>
      <c r="F776" s="4" t="s">
        <v>32</v>
      </c>
      <c r="G776" s="4" t="s">
        <v>67</v>
      </c>
      <c r="H776" s="44">
        <v>1</v>
      </c>
      <c r="I776" s="45">
        <v>1105</v>
      </c>
      <c r="J776" s="45">
        <v>552.5</v>
      </c>
      <c r="K776" s="45">
        <v>1105</v>
      </c>
      <c r="L776" s="44">
        <v>10</v>
      </c>
      <c r="M776" s="4"/>
    </row>
    <row r="777" spans="1:13" x14ac:dyDescent="0.25">
      <c r="A777" s="28">
        <v>679</v>
      </c>
      <c r="B777" s="4" t="s">
        <v>562</v>
      </c>
      <c r="C777" s="4">
        <v>2015</v>
      </c>
      <c r="D777" s="4">
        <v>11137013</v>
      </c>
      <c r="E777" s="4" t="s">
        <v>32</v>
      </c>
      <c r="F777" s="4" t="s">
        <v>32</v>
      </c>
      <c r="G777" s="4" t="s">
        <v>67</v>
      </c>
      <c r="H777" s="44">
        <v>1</v>
      </c>
      <c r="I777" s="45">
        <v>110</v>
      </c>
      <c r="J777" s="45">
        <v>55</v>
      </c>
      <c r="K777" s="45">
        <v>110</v>
      </c>
      <c r="L777" s="44">
        <v>10</v>
      </c>
      <c r="M777" s="4"/>
    </row>
    <row r="778" spans="1:13" x14ac:dyDescent="0.25">
      <c r="A778" s="28">
        <v>680</v>
      </c>
      <c r="B778" s="4" t="s">
        <v>562</v>
      </c>
      <c r="C778" s="4">
        <v>2015</v>
      </c>
      <c r="D778" s="4">
        <v>11137013</v>
      </c>
      <c r="E778" s="4" t="s">
        <v>32</v>
      </c>
      <c r="F778" s="4" t="s">
        <v>32</v>
      </c>
      <c r="G778" s="4" t="s">
        <v>67</v>
      </c>
      <c r="H778" s="44">
        <v>1</v>
      </c>
      <c r="I778" s="45">
        <v>110</v>
      </c>
      <c r="J778" s="45">
        <v>55</v>
      </c>
      <c r="K778" s="45">
        <v>110</v>
      </c>
      <c r="L778" s="44">
        <v>10</v>
      </c>
      <c r="M778" s="4"/>
    </row>
    <row r="779" spans="1:13" x14ac:dyDescent="0.25">
      <c r="A779" s="28">
        <v>681</v>
      </c>
      <c r="B779" s="4" t="s">
        <v>563</v>
      </c>
      <c r="C779" s="4">
        <v>2015</v>
      </c>
      <c r="D779" s="4">
        <v>11137009</v>
      </c>
      <c r="E779" s="4" t="s">
        <v>32</v>
      </c>
      <c r="F779" s="4" t="s">
        <v>32</v>
      </c>
      <c r="G779" s="4" t="s">
        <v>67</v>
      </c>
      <c r="H779" s="44">
        <v>1</v>
      </c>
      <c r="I779" s="45">
        <v>55</v>
      </c>
      <c r="J779" s="45">
        <v>27.5</v>
      </c>
      <c r="K779" s="45">
        <v>55</v>
      </c>
      <c r="L779" s="44">
        <v>10</v>
      </c>
      <c r="M779" s="4"/>
    </row>
    <row r="780" spans="1:13" x14ac:dyDescent="0.25">
      <c r="A780" s="28">
        <v>682</v>
      </c>
      <c r="B780" s="4" t="s">
        <v>563</v>
      </c>
      <c r="C780" s="4">
        <v>2015</v>
      </c>
      <c r="D780" s="4">
        <v>11137010</v>
      </c>
      <c r="E780" s="4" t="s">
        <v>32</v>
      </c>
      <c r="F780" s="4" t="s">
        <v>32</v>
      </c>
      <c r="G780" s="4" t="s">
        <v>67</v>
      </c>
      <c r="H780" s="44">
        <v>1</v>
      </c>
      <c r="I780" s="45">
        <v>55</v>
      </c>
      <c r="J780" s="45">
        <v>27.5</v>
      </c>
      <c r="K780" s="45">
        <v>55</v>
      </c>
      <c r="L780" s="44">
        <v>10</v>
      </c>
      <c r="M780" s="4"/>
    </row>
    <row r="781" spans="1:13" x14ac:dyDescent="0.25">
      <c r="A781" s="28">
        <v>683</v>
      </c>
      <c r="B781" s="4" t="s">
        <v>564</v>
      </c>
      <c r="C781" s="4">
        <v>2015</v>
      </c>
      <c r="D781" s="4">
        <v>11137007</v>
      </c>
      <c r="E781" s="4" t="s">
        <v>32</v>
      </c>
      <c r="F781" s="4" t="s">
        <v>32</v>
      </c>
      <c r="G781" s="4" t="s">
        <v>67</v>
      </c>
      <c r="H781" s="44">
        <v>1</v>
      </c>
      <c r="I781" s="45">
        <v>240</v>
      </c>
      <c r="J781" s="45">
        <v>120</v>
      </c>
      <c r="K781" s="45">
        <v>240</v>
      </c>
      <c r="L781" s="44">
        <v>10</v>
      </c>
      <c r="M781" s="4"/>
    </row>
    <row r="782" spans="1:13" x14ac:dyDescent="0.25">
      <c r="A782" s="28">
        <v>684</v>
      </c>
      <c r="B782" s="4" t="s">
        <v>564</v>
      </c>
      <c r="C782" s="4">
        <v>2015</v>
      </c>
      <c r="D782" s="4">
        <v>11137008</v>
      </c>
      <c r="E782" s="4" t="s">
        <v>32</v>
      </c>
      <c r="F782" s="4" t="s">
        <v>32</v>
      </c>
      <c r="G782" s="4" t="s">
        <v>67</v>
      </c>
      <c r="H782" s="44">
        <v>1</v>
      </c>
      <c r="I782" s="45">
        <v>240</v>
      </c>
      <c r="J782" s="45">
        <v>120</v>
      </c>
      <c r="K782" s="45">
        <v>240</v>
      </c>
      <c r="L782" s="44">
        <v>10</v>
      </c>
      <c r="M782" s="4"/>
    </row>
    <row r="783" spans="1:13" x14ac:dyDescent="0.25">
      <c r="A783" s="28">
        <v>685</v>
      </c>
      <c r="B783" s="4" t="s">
        <v>565</v>
      </c>
      <c r="C783" s="4">
        <v>2015</v>
      </c>
      <c r="D783" s="4">
        <v>11137011</v>
      </c>
      <c r="E783" s="4" t="s">
        <v>32</v>
      </c>
      <c r="F783" s="4" t="s">
        <v>32</v>
      </c>
      <c r="G783" s="4" t="s">
        <v>67</v>
      </c>
      <c r="H783" s="44">
        <v>1</v>
      </c>
      <c r="I783" s="45">
        <v>48</v>
      </c>
      <c r="J783" s="45">
        <v>24</v>
      </c>
      <c r="K783" s="45">
        <v>48</v>
      </c>
      <c r="L783" s="44">
        <v>10</v>
      </c>
      <c r="M783" s="4"/>
    </row>
    <row r="784" spans="1:13" x14ac:dyDescent="0.25">
      <c r="A784" s="28">
        <v>686</v>
      </c>
      <c r="B784" s="4" t="s">
        <v>565</v>
      </c>
      <c r="C784" s="4">
        <v>2015</v>
      </c>
      <c r="D784" s="4">
        <v>11137011</v>
      </c>
      <c r="E784" s="4" t="s">
        <v>32</v>
      </c>
      <c r="F784" s="4" t="s">
        <v>32</v>
      </c>
      <c r="G784" s="4" t="s">
        <v>67</v>
      </c>
      <c r="H784" s="44">
        <v>1</v>
      </c>
      <c r="I784" s="45">
        <v>48</v>
      </c>
      <c r="J784" s="45">
        <v>24</v>
      </c>
      <c r="K784" s="45">
        <v>48</v>
      </c>
      <c r="L784" s="44">
        <v>10</v>
      </c>
      <c r="M784" s="4"/>
    </row>
    <row r="785" spans="1:13" x14ac:dyDescent="0.25">
      <c r="A785" s="28"/>
      <c r="B785" s="40" t="s">
        <v>156</v>
      </c>
      <c r="C785" s="28"/>
      <c r="D785" s="28"/>
      <c r="E785" s="28"/>
      <c r="F785" s="28"/>
      <c r="G785" s="28"/>
      <c r="H785" s="28"/>
      <c r="I785" s="50">
        <f>SUM(I771:I784)</f>
        <v>10554</v>
      </c>
      <c r="J785" s="50">
        <f>SUM(J771:J784)</f>
        <v>5277</v>
      </c>
      <c r="K785" s="26">
        <f>SUM(K771:K784)</f>
        <v>10554</v>
      </c>
      <c r="L785" s="28"/>
      <c r="M785" s="28"/>
    </row>
    <row r="786" spans="1:13" x14ac:dyDescent="0.25">
      <c r="A786" s="28"/>
      <c r="B786" s="40"/>
      <c r="C786" s="28"/>
      <c r="D786" s="28"/>
      <c r="E786" s="28"/>
      <c r="F786" s="28"/>
      <c r="G786" s="28"/>
      <c r="H786" s="28"/>
      <c r="I786" s="50"/>
      <c r="J786" s="50"/>
      <c r="K786" s="61"/>
      <c r="L786" s="28"/>
      <c r="M786" s="28"/>
    </row>
    <row r="787" spans="1:13" ht="24.75" x14ac:dyDescent="0.25">
      <c r="A787" s="28"/>
      <c r="B787" s="40" t="s">
        <v>588</v>
      </c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</row>
    <row r="788" spans="1:13" x14ac:dyDescent="0.25">
      <c r="A788" s="28"/>
      <c r="B788" s="58">
        <v>1013</v>
      </c>
      <c r="C788" s="28"/>
      <c r="D788" s="28"/>
      <c r="E788" s="28"/>
      <c r="F788" s="28"/>
      <c r="G788" s="28"/>
      <c r="H788" s="28"/>
      <c r="I788" s="62"/>
      <c r="J788" s="28"/>
      <c r="K788" s="28"/>
      <c r="L788" s="28"/>
      <c r="M788" s="28"/>
    </row>
    <row r="789" spans="1:13" x14ac:dyDescent="0.25">
      <c r="A789" s="28">
        <v>687</v>
      </c>
      <c r="B789" s="63" t="s">
        <v>589</v>
      </c>
      <c r="C789" s="28">
        <v>1971</v>
      </c>
      <c r="D789" s="28">
        <v>101330005</v>
      </c>
      <c r="E789" s="4" t="s">
        <v>32</v>
      </c>
      <c r="F789" s="4" t="s">
        <v>32</v>
      </c>
      <c r="G789" s="28" t="s">
        <v>532</v>
      </c>
      <c r="H789" s="64">
        <v>0.81599999999999995</v>
      </c>
      <c r="I789" s="65">
        <v>13721</v>
      </c>
      <c r="J789" s="28"/>
      <c r="K789" s="65">
        <v>13721</v>
      </c>
      <c r="L789" s="28"/>
      <c r="M789" s="28"/>
    </row>
    <row r="790" spans="1:13" x14ac:dyDescent="0.25">
      <c r="A790" s="28">
        <v>688</v>
      </c>
      <c r="B790" s="63" t="s">
        <v>590</v>
      </c>
      <c r="C790" s="28">
        <v>1990</v>
      </c>
      <c r="D790" s="28">
        <v>101330006</v>
      </c>
      <c r="E790" s="4" t="s">
        <v>32</v>
      </c>
      <c r="F790" s="4" t="s">
        <v>32</v>
      </c>
      <c r="G790" s="28" t="s">
        <v>532</v>
      </c>
      <c r="H790" s="64">
        <v>0.43099999999999999</v>
      </c>
      <c r="I790" s="65">
        <v>50664</v>
      </c>
      <c r="J790" s="28"/>
      <c r="K790" s="65">
        <v>50664</v>
      </c>
      <c r="L790" s="28"/>
      <c r="M790" s="28"/>
    </row>
    <row r="791" spans="1:13" ht="24.75" x14ac:dyDescent="0.25">
      <c r="A791" s="28">
        <v>689</v>
      </c>
      <c r="B791" s="27" t="s">
        <v>591</v>
      </c>
      <c r="C791" s="28">
        <v>1990</v>
      </c>
      <c r="D791" s="28">
        <v>101330007</v>
      </c>
      <c r="E791" s="4" t="s">
        <v>32</v>
      </c>
      <c r="F791" s="4" t="s">
        <v>32</v>
      </c>
      <c r="G791" s="28" t="s">
        <v>532</v>
      </c>
      <c r="H791" s="64">
        <v>1.1120000000000001</v>
      </c>
      <c r="I791" s="65">
        <v>131021</v>
      </c>
      <c r="J791" s="28"/>
      <c r="K791" s="65">
        <v>131021</v>
      </c>
      <c r="L791" s="28"/>
      <c r="M791" s="28"/>
    </row>
    <row r="792" spans="1:13" x14ac:dyDescent="0.25">
      <c r="A792" s="28">
        <v>690</v>
      </c>
      <c r="B792" s="63" t="s">
        <v>592</v>
      </c>
      <c r="C792" s="28">
        <v>1990</v>
      </c>
      <c r="D792" s="28">
        <v>101330009</v>
      </c>
      <c r="E792" s="4" t="s">
        <v>32</v>
      </c>
      <c r="F792" s="4" t="s">
        <v>32</v>
      </c>
      <c r="G792" s="28" t="s">
        <v>532</v>
      </c>
      <c r="H792" s="64">
        <v>0.43099999999999999</v>
      </c>
      <c r="I792" s="65">
        <v>50782</v>
      </c>
      <c r="J792" s="28"/>
      <c r="K792" s="65">
        <v>50782</v>
      </c>
      <c r="L792" s="28"/>
      <c r="M792" s="28"/>
    </row>
    <row r="793" spans="1:13" x14ac:dyDescent="0.25">
      <c r="A793" s="28">
        <v>691</v>
      </c>
      <c r="B793" s="63" t="s">
        <v>593</v>
      </c>
      <c r="C793" s="28">
        <v>1990</v>
      </c>
      <c r="D793" s="28">
        <v>101330010</v>
      </c>
      <c r="E793" s="4" t="s">
        <v>32</v>
      </c>
      <c r="F793" s="4" t="s">
        <v>32</v>
      </c>
      <c r="G793" s="28" t="s">
        <v>532</v>
      </c>
      <c r="H793" s="64">
        <v>1.1739999999999999</v>
      </c>
      <c r="I793" s="65">
        <v>138326</v>
      </c>
      <c r="J793" s="28"/>
      <c r="K793" s="65">
        <v>138326</v>
      </c>
      <c r="L793" s="28"/>
      <c r="M793" s="28"/>
    </row>
    <row r="794" spans="1:13" x14ac:dyDescent="0.25">
      <c r="A794" s="28">
        <v>692</v>
      </c>
      <c r="B794" s="63" t="s">
        <v>594</v>
      </c>
      <c r="C794" s="28">
        <v>1990</v>
      </c>
      <c r="D794" s="28">
        <v>101330011</v>
      </c>
      <c r="E794" s="4" t="s">
        <v>32</v>
      </c>
      <c r="F794" s="4" t="s">
        <v>32</v>
      </c>
      <c r="G794" s="28" t="s">
        <v>532</v>
      </c>
      <c r="H794" s="64">
        <v>1.1399999999999999</v>
      </c>
      <c r="I794" s="65">
        <v>134320</v>
      </c>
      <c r="J794" s="28"/>
      <c r="K794" s="65">
        <v>134320</v>
      </c>
      <c r="L794" s="28"/>
      <c r="M794" s="28"/>
    </row>
    <row r="795" spans="1:13" x14ac:dyDescent="0.25">
      <c r="A795" s="28">
        <v>693</v>
      </c>
      <c r="B795" s="63" t="s">
        <v>595</v>
      </c>
      <c r="C795" s="28">
        <v>1990</v>
      </c>
      <c r="D795" s="28">
        <v>101330012</v>
      </c>
      <c r="E795" s="4" t="s">
        <v>32</v>
      </c>
      <c r="F795" s="4" t="s">
        <v>32</v>
      </c>
      <c r="G795" s="28" t="s">
        <v>532</v>
      </c>
      <c r="H795" s="64">
        <v>0.246</v>
      </c>
      <c r="I795" s="65">
        <v>28984</v>
      </c>
      <c r="J795" s="28"/>
      <c r="K795" s="65">
        <v>28984</v>
      </c>
      <c r="L795" s="28"/>
      <c r="M795" s="28"/>
    </row>
    <row r="796" spans="1:13" x14ac:dyDescent="0.25">
      <c r="A796" s="28">
        <v>694</v>
      </c>
      <c r="B796" s="63" t="s">
        <v>596</v>
      </c>
      <c r="C796" s="28">
        <v>1990</v>
      </c>
      <c r="D796" s="28">
        <v>101330013</v>
      </c>
      <c r="E796" s="4" t="s">
        <v>32</v>
      </c>
      <c r="F796" s="4" t="s">
        <v>32</v>
      </c>
      <c r="G796" s="28" t="s">
        <v>532</v>
      </c>
      <c r="H796" s="64">
        <v>0.49199999999999999</v>
      </c>
      <c r="I796" s="65">
        <v>57969</v>
      </c>
      <c r="J796" s="28"/>
      <c r="K796" s="65">
        <v>57969</v>
      </c>
      <c r="L796" s="28"/>
      <c r="M796" s="28"/>
    </row>
    <row r="797" spans="1:13" x14ac:dyDescent="0.25">
      <c r="A797" s="28">
        <v>695</v>
      </c>
      <c r="B797" s="63" t="s">
        <v>597</v>
      </c>
      <c r="C797" s="28">
        <v>1990</v>
      </c>
      <c r="D797" s="28">
        <v>101330014</v>
      </c>
      <c r="E797" s="4" t="s">
        <v>32</v>
      </c>
      <c r="F797" s="4" t="s">
        <v>32</v>
      </c>
      <c r="G797" s="28" t="s">
        <v>532</v>
      </c>
      <c r="H797" s="64">
        <v>1.202</v>
      </c>
      <c r="I797" s="65">
        <v>141626</v>
      </c>
      <c r="J797" s="28"/>
      <c r="K797" s="65">
        <v>141626</v>
      </c>
      <c r="L797" s="28"/>
      <c r="M797" s="28"/>
    </row>
    <row r="798" spans="1:13" x14ac:dyDescent="0.25">
      <c r="A798" s="28">
        <v>696</v>
      </c>
      <c r="B798" s="63" t="s">
        <v>598</v>
      </c>
      <c r="C798" s="28">
        <v>1990</v>
      </c>
      <c r="D798" s="28">
        <v>101330015</v>
      </c>
      <c r="E798" s="4" t="s">
        <v>32</v>
      </c>
      <c r="F798" s="4" t="s">
        <v>32</v>
      </c>
      <c r="G798" s="28" t="s">
        <v>532</v>
      </c>
      <c r="H798" s="64">
        <v>0.24199999999999999</v>
      </c>
      <c r="I798" s="65">
        <v>28513</v>
      </c>
      <c r="J798" s="28"/>
      <c r="K798" s="65">
        <v>28513</v>
      </c>
      <c r="L798" s="28"/>
      <c r="M798" s="28"/>
    </row>
    <row r="799" spans="1:13" x14ac:dyDescent="0.25">
      <c r="A799" s="28">
        <v>697</v>
      </c>
      <c r="B799" s="63" t="s">
        <v>599</v>
      </c>
      <c r="C799" s="28">
        <v>1990</v>
      </c>
      <c r="D799" s="28">
        <v>101330016</v>
      </c>
      <c r="E799" s="4" t="s">
        <v>32</v>
      </c>
      <c r="F799" s="4" t="s">
        <v>32</v>
      </c>
      <c r="G799" s="28" t="s">
        <v>532</v>
      </c>
      <c r="H799" s="64">
        <v>0.24199999999999999</v>
      </c>
      <c r="I799" s="65">
        <v>28513</v>
      </c>
      <c r="J799" s="28"/>
      <c r="K799" s="65">
        <v>28513</v>
      </c>
      <c r="L799" s="28"/>
      <c r="M799" s="28"/>
    </row>
    <row r="800" spans="1:13" x14ac:dyDescent="0.25">
      <c r="A800" s="28">
        <v>698</v>
      </c>
      <c r="B800" s="63" t="s">
        <v>600</v>
      </c>
      <c r="C800" s="28">
        <v>1990</v>
      </c>
      <c r="D800" s="28">
        <v>101330008</v>
      </c>
      <c r="E800" s="4" t="s">
        <v>32</v>
      </c>
      <c r="F800" s="4" t="s">
        <v>32</v>
      </c>
      <c r="G800" s="28" t="s">
        <v>532</v>
      </c>
      <c r="H800" s="64">
        <v>0.16</v>
      </c>
      <c r="I800" s="65">
        <v>18852</v>
      </c>
      <c r="J800" s="28"/>
      <c r="K800" s="65">
        <v>18852</v>
      </c>
      <c r="L800" s="28"/>
      <c r="M800" s="28"/>
    </row>
    <row r="801" spans="1:13" x14ac:dyDescent="0.25">
      <c r="A801" s="28">
        <v>699</v>
      </c>
      <c r="B801" s="63" t="s">
        <v>601</v>
      </c>
      <c r="C801" s="28">
        <v>1991</v>
      </c>
      <c r="D801" s="28">
        <v>101330009</v>
      </c>
      <c r="E801" s="4" t="s">
        <v>32</v>
      </c>
      <c r="F801" s="4" t="s">
        <v>32</v>
      </c>
      <c r="G801" s="28" t="s">
        <v>532</v>
      </c>
      <c r="H801" s="64">
        <v>0.32200000000000001</v>
      </c>
      <c r="I801" s="65">
        <v>51546</v>
      </c>
      <c r="J801" s="28"/>
      <c r="K801" s="65">
        <v>51546</v>
      </c>
      <c r="L801" s="28"/>
      <c r="M801" s="28"/>
    </row>
    <row r="802" spans="1:13" ht="24.75" x14ac:dyDescent="0.25">
      <c r="A802" s="28">
        <v>700</v>
      </c>
      <c r="B802" s="27" t="s">
        <v>602</v>
      </c>
      <c r="C802" s="28">
        <v>1991</v>
      </c>
      <c r="D802" s="28">
        <v>101330017</v>
      </c>
      <c r="E802" s="4" t="s">
        <v>32</v>
      </c>
      <c r="F802" s="4" t="s">
        <v>32</v>
      </c>
      <c r="G802" s="28" t="s">
        <v>532</v>
      </c>
      <c r="H802" s="64">
        <v>0.4</v>
      </c>
      <c r="I802" s="65">
        <v>64033</v>
      </c>
      <c r="J802" s="28"/>
      <c r="K802" s="65">
        <v>64033</v>
      </c>
      <c r="L802" s="28"/>
      <c r="M802" s="28"/>
    </row>
    <row r="803" spans="1:13" x14ac:dyDescent="0.25">
      <c r="A803" s="28">
        <v>701</v>
      </c>
      <c r="B803" s="63" t="s">
        <v>603</v>
      </c>
      <c r="C803" s="28">
        <v>1991</v>
      </c>
      <c r="D803" s="28">
        <v>101330018</v>
      </c>
      <c r="E803" s="4" t="s">
        <v>32</v>
      </c>
      <c r="F803" s="4" t="s">
        <v>32</v>
      </c>
      <c r="G803" s="28" t="s">
        <v>532</v>
      </c>
      <c r="H803" s="64">
        <v>0.2</v>
      </c>
      <c r="I803" s="65">
        <v>32016</v>
      </c>
      <c r="J803" s="28"/>
      <c r="K803" s="65">
        <v>32016</v>
      </c>
      <c r="L803" s="28"/>
      <c r="M803" s="28"/>
    </row>
    <row r="804" spans="1:13" x14ac:dyDescent="0.25">
      <c r="A804" s="28">
        <v>702</v>
      </c>
      <c r="B804" s="63" t="s">
        <v>604</v>
      </c>
      <c r="C804" s="28">
        <v>1991</v>
      </c>
      <c r="D804" s="28">
        <v>101330012</v>
      </c>
      <c r="E804" s="4" t="s">
        <v>32</v>
      </c>
      <c r="F804" s="4" t="s">
        <v>32</v>
      </c>
      <c r="G804" s="28" t="s">
        <v>532</v>
      </c>
      <c r="H804" s="64">
        <v>0.28799999999999998</v>
      </c>
      <c r="I804" s="65">
        <v>46104</v>
      </c>
      <c r="J804" s="28"/>
      <c r="K804" s="65">
        <v>46104</v>
      </c>
      <c r="L804" s="28"/>
      <c r="M804" s="28"/>
    </row>
    <row r="805" spans="1:13" x14ac:dyDescent="0.25">
      <c r="A805" s="28">
        <v>703</v>
      </c>
      <c r="B805" s="63" t="s">
        <v>605</v>
      </c>
      <c r="C805" s="28">
        <v>1991</v>
      </c>
      <c r="D805" s="28">
        <v>101330019</v>
      </c>
      <c r="E805" s="4" t="s">
        <v>32</v>
      </c>
      <c r="F805" s="4" t="s">
        <v>32</v>
      </c>
      <c r="G805" s="28" t="s">
        <v>532</v>
      </c>
      <c r="H805" s="64">
        <v>0.49199999999999999</v>
      </c>
      <c r="I805" s="65">
        <v>78761</v>
      </c>
      <c r="J805" s="28"/>
      <c r="K805" s="65">
        <v>78761</v>
      </c>
      <c r="L805" s="28"/>
      <c r="M805" s="28"/>
    </row>
    <row r="806" spans="1:13" x14ac:dyDescent="0.25">
      <c r="A806" s="28">
        <v>704</v>
      </c>
      <c r="B806" s="63" t="s">
        <v>606</v>
      </c>
      <c r="C806" s="28">
        <v>1991</v>
      </c>
      <c r="D806" s="28">
        <v>101330020</v>
      </c>
      <c r="E806" s="4" t="s">
        <v>32</v>
      </c>
      <c r="F806" s="4" t="s">
        <v>32</v>
      </c>
      <c r="G806" s="28" t="s">
        <v>532</v>
      </c>
      <c r="H806" s="64">
        <v>0.40200000000000002</v>
      </c>
      <c r="I806" s="65">
        <v>64353</v>
      </c>
      <c r="J806" s="28"/>
      <c r="K806" s="65">
        <v>64353</v>
      </c>
      <c r="L806" s="28"/>
      <c r="M806" s="28"/>
    </row>
    <row r="807" spans="1:13" x14ac:dyDescent="0.25">
      <c r="A807" s="28">
        <v>705</v>
      </c>
      <c r="B807" s="63" t="s">
        <v>607</v>
      </c>
      <c r="C807" s="28">
        <v>1992</v>
      </c>
      <c r="D807" s="28">
        <v>101330021</v>
      </c>
      <c r="E807" s="4" t="s">
        <v>32</v>
      </c>
      <c r="F807" s="4" t="s">
        <v>32</v>
      </c>
      <c r="G807" s="28" t="s">
        <v>532</v>
      </c>
      <c r="H807" s="64">
        <v>0.5</v>
      </c>
      <c r="I807" s="65">
        <v>87821</v>
      </c>
      <c r="J807" s="28"/>
      <c r="K807" s="65">
        <v>87821</v>
      </c>
      <c r="L807" s="28"/>
      <c r="M807" s="28"/>
    </row>
    <row r="808" spans="1:13" x14ac:dyDescent="0.25">
      <c r="A808" s="28"/>
      <c r="B808" s="40" t="s">
        <v>39</v>
      </c>
      <c r="C808" s="28"/>
      <c r="D808" s="28"/>
      <c r="E808" s="28"/>
      <c r="F808" s="28"/>
      <c r="G808" s="28"/>
      <c r="H808" s="28"/>
      <c r="I808" s="26">
        <f>SUM(I789:I807)</f>
        <v>1247925</v>
      </c>
      <c r="J808" s="66"/>
      <c r="K808" s="50">
        <f>SUM(K789:K807)</f>
        <v>1247925</v>
      </c>
      <c r="L808" s="28"/>
      <c r="M808" s="28"/>
    </row>
    <row r="809" spans="1:13" x14ac:dyDescent="0.25">
      <c r="A809" s="28"/>
      <c r="B809" s="67"/>
      <c r="C809" s="28"/>
      <c r="D809" s="28"/>
      <c r="E809" s="28"/>
      <c r="F809" s="28"/>
      <c r="G809" s="28"/>
      <c r="H809" s="28"/>
      <c r="I809" s="62"/>
      <c r="J809" s="28"/>
      <c r="K809" s="28"/>
      <c r="L809" s="28"/>
      <c r="M809" s="28"/>
    </row>
    <row r="810" spans="1:13" ht="13.5" customHeight="1" x14ac:dyDescent="0.25">
      <c r="A810" s="28"/>
      <c r="B810" s="40" t="s">
        <v>566</v>
      </c>
      <c r="C810" s="28"/>
      <c r="D810" s="28"/>
      <c r="E810" s="28"/>
      <c r="F810" s="28"/>
      <c r="G810" s="28"/>
      <c r="H810" s="28"/>
      <c r="I810" s="26">
        <f>I74+I108+I117+I121+I129+I146+I276+I304+I310+I533+I541+I615+I635+I645+I743+I745+I760+I764+I768+I808</f>
        <v>5640116.3899999997</v>
      </c>
      <c r="J810" s="68">
        <v>5640116.3899999997</v>
      </c>
      <c r="K810" s="11">
        <f>J810-I810</f>
        <v>0</v>
      </c>
      <c r="L810" s="28"/>
      <c r="M810" s="28"/>
    </row>
    <row r="811" spans="1:13" x14ac:dyDescent="0.25">
      <c r="A811" s="28"/>
      <c r="B811" s="40" t="s">
        <v>567</v>
      </c>
      <c r="C811" s="28"/>
      <c r="D811" s="28"/>
      <c r="E811" s="28"/>
      <c r="F811" s="28"/>
      <c r="G811" s="28"/>
      <c r="H811" s="28"/>
      <c r="I811" s="26">
        <f>I255+I259+I488+I527+I591+I609+I706+I724+I785</f>
        <v>582134.83000000007</v>
      </c>
      <c r="J811" s="68">
        <v>582134.82999999996</v>
      </c>
      <c r="K811" s="11">
        <f>J811-I811</f>
        <v>0</v>
      </c>
      <c r="L811" s="28"/>
      <c r="M811" s="28"/>
    </row>
    <row r="812" spans="1:13" x14ac:dyDescent="0.25">
      <c r="A812" s="1"/>
      <c r="B812" s="1"/>
      <c r="C812" s="1"/>
      <c r="D812" s="1"/>
      <c r="E812" s="1"/>
      <c r="F812" s="1"/>
      <c r="G812" s="3"/>
      <c r="H812" s="1"/>
      <c r="I812" s="1"/>
      <c r="J812" s="1"/>
      <c r="K812" s="1"/>
      <c r="L812" s="1"/>
      <c r="M812" s="1"/>
    </row>
    <row r="813" spans="1:13" x14ac:dyDescent="0.25">
      <c r="A813" s="1"/>
      <c r="B813" s="1"/>
      <c r="C813" s="1"/>
      <c r="D813" s="1"/>
      <c r="E813" s="1"/>
      <c r="F813" s="1"/>
      <c r="G813" s="3"/>
      <c r="H813" s="1"/>
      <c r="I813" s="1"/>
      <c r="J813" s="1"/>
      <c r="K813" s="1"/>
      <c r="L813" s="1"/>
      <c r="M813" s="1"/>
    </row>
    <row r="814" spans="1:13" x14ac:dyDescent="0.25">
      <c r="A814" s="1"/>
      <c r="B814" s="1"/>
      <c r="C814" s="1"/>
      <c r="D814" s="1"/>
      <c r="E814" s="1"/>
      <c r="F814" s="1"/>
      <c r="G814" s="3"/>
      <c r="H814" s="1"/>
      <c r="I814" s="1"/>
      <c r="J814" s="1"/>
      <c r="K814" s="1"/>
      <c r="L814" s="1"/>
      <c r="M814" s="1"/>
    </row>
    <row r="815" spans="1:13" x14ac:dyDescent="0.25">
      <c r="A815" s="1"/>
      <c r="B815" s="1"/>
      <c r="C815" s="1"/>
      <c r="D815" s="1"/>
      <c r="E815" s="1"/>
      <c r="F815" s="1"/>
      <c r="G815" s="3"/>
      <c r="H815" s="1"/>
      <c r="I815" s="1"/>
      <c r="J815" s="1"/>
      <c r="K815" s="1"/>
      <c r="L815" s="1"/>
      <c r="M815" s="1"/>
    </row>
    <row r="816" spans="1:13" x14ac:dyDescent="0.25">
      <c r="A816" s="1"/>
      <c r="B816" s="1"/>
      <c r="C816" s="1"/>
      <c r="D816" s="1"/>
      <c r="E816" s="1"/>
      <c r="F816" s="1"/>
      <c r="G816" s="3"/>
      <c r="H816" s="1"/>
      <c r="I816" s="1"/>
      <c r="J816" s="1"/>
      <c r="K816" s="1"/>
      <c r="L816" s="1"/>
      <c r="M816" s="1"/>
    </row>
    <row r="817" spans="1:13" x14ac:dyDescent="0.25">
      <c r="A817" s="1"/>
      <c r="B817" s="1"/>
      <c r="C817" s="1"/>
      <c r="D817" s="6"/>
      <c r="E817" s="1"/>
      <c r="F817" s="1"/>
      <c r="G817" s="3"/>
      <c r="H817" s="1"/>
      <c r="I817" s="1"/>
      <c r="J817" s="1"/>
      <c r="K817" s="1"/>
      <c r="L817" s="1"/>
      <c r="M817" s="1"/>
    </row>
    <row r="818" spans="1:13" x14ac:dyDescent="0.25">
      <c r="A818" s="1"/>
      <c r="B818" s="1"/>
      <c r="C818" s="1"/>
      <c r="D818" s="5"/>
      <c r="E818" s="1"/>
      <c r="F818" s="2"/>
      <c r="G818" s="3"/>
      <c r="H818" s="1"/>
      <c r="I818" s="1"/>
      <c r="J818" s="1"/>
      <c r="K818" s="1"/>
      <c r="L818" s="1"/>
      <c r="M818" s="1"/>
    </row>
    <row r="819" spans="1:13" x14ac:dyDescent="0.25">
      <c r="A819" s="1"/>
      <c r="B819" s="1"/>
      <c r="C819" s="1"/>
      <c r="D819" s="2"/>
      <c r="E819" s="1"/>
      <c r="F819" s="2"/>
      <c r="G819" s="3"/>
      <c r="H819" s="1"/>
      <c r="I819" s="1"/>
      <c r="J819" s="1"/>
      <c r="K819" s="1"/>
      <c r="L819" s="1"/>
      <c r="M819" s="1"/>
    </row>
    <row r="820" spans="1:13" x14ac:dyDescent="0.25">
      <c r="A820" s="1"/>
      <c r="B820" s="1"/>
      <c r="C820" s="1"/>
      <c r="D820" s="5"/>
      <c r="E820" s="1"/>
      <c r="F820" s="2"/>
      <c r="G820" s="3"/>
      <c r="H820" s="1"/>
      <c r="I820" s="1"/>
      <c r="J820" s="1"/>
      <c r="K820" s="1"/>
      <c r="L820" s="1"/>
      <c r="M820" s="1"/>
    </row>
    <row r="821" spans="1:13" x14ac:dyDescent="0.25">
      <c r="A821" s="1"/>
      <c r="B821" s="1"/>
      <c r="C821" s="1"/>
      <c r="D821" s="5"/>
      <c r="E821" s="1"/>
      <c r="F821" s="11"/>
      <c r="G821" s="3"/>
      <c r="H821" s="1"/>
      <c r="I821" s="1"/>
      <c r="J821" s="1"/>
      <c r="K821" s="1"/>
      <c r="L821" s="1"/>
      <c r="M821" s="1"/>
    </row>
    <row r="822" spans="1:13" x14ac:dyDescent="0.25">
      <c r="A822" s="1"/>
      <c r="B822" s="1"/>
      <c r="C822" s="1"/>
      <c r="D822" s="12"/>
      <c r="E822" s="1"/>
      <c r="F822" s="1"/>
      <c r="G822" s="3"/>
      <c r="H822" s="1"/>
      <c r="I822" s="1"/>
      <c r="J822" s="1"/>
      <c r="K822" s="1"/>
      <c r="L822" s="1"/>
      <c r="M822" s="1"/>
    </row>
    <row r="823" spans="1:13" x14ac:dyDescent="0.25">
      <c r="A823" s="1"/>
      <c r="B823" s="1"/>
      <c r="C823" s="1"/>
      <c r="D823" s="1"/>
      <c r="E823" s="1"/>
      <c r="F823" s="1"/>
      <c r="G823" s="3"/>
      <c r="H823" s="1"/>
      <c r="I823" s="1"/>
      <c r="J823" s="1"/>
      <c r="K823" s="1"/>
      <c r="L823" s="1"/>
      <c r="M823" s="1"/>
    </row>
    <row r="824" spans="1:13" x14ac:dyDescent="0.25">
      <c r="A824" s="1"/>
      <c r="B824" s="1"/>
      <c r="C824" s="1"/>
      <c r="D824" s="1"/>
      <c r="E824" s="1"/>
      <c r="F824" s="1"/>
      <c r="G824" s="3"/>
      <c r="H824" s="1"/>
      <c r="I824" s="1"/>
      <c r="J824" s="1"/>
      <c r="K824" s="1"/>
      <c r="L824" s="1"/>
      <c r="M824" s="1"/>
    </row>
    <row r="825" spans="1:13" x14ac:dyDescent="0.25">
      <c r="A825" s="1"/>
      <c r="B825" s="1"/>
      <c r="C825" s="1"/>
      <c r="D825" s="1"/>
      <c r="E825" s="1"/>
      <c r="F825" s="1"/>
      <c r="G825" s="3"/>
      <c r="H825" s="1"/>
      <c r="I825" s="1"/>
      <c r="J825" s="1"/>
      <c r="K825" s="1"/>
      <c r="L825" s="1"/>
      <c r="M825" s="1"/>
    </row>
    <row r="826" spans="1:13" x14ac:dyDescent="0.25">
      <c r="A826" s="1"/>
      <c r="B826" s="1"/>
      <c r="C826" s="1"/>
      <c r="D826" s="1"/>
      <c r="E826" s="1"/>
      <c r="F826" s="1"/>
      <c r="G826" s="3"/>
      <c r="H826" s="1"/>
      <c r="I826" s="1"/>
      <c r="J826" s="1"/>
      <c r="K826" s="1"/>
      <c r="L826" s="1"/>
      <c r="M826" s="1"/>
    </row>
    <row r="827" spans="1:13" x14ac:dyDescent="0.25">
      <c r="A827" s="1"/>
      <c r="B827" s="1"/>
      <c r="C827" s="1"/>
      <c r="D827" s="1"/>
      <c r="E827" s="1"/>
      <c r="F827" s="1"/>
      <c r="G827" s="3"/>
      <c r="H827" s="1"/>
      <c r="I827" s="1"/>
      <c r="J827" s="1"/>
      <c r="K827" s="1"/>
      <c r="L827" s="1"/>
      <c r="M827" s="1"/>
    </row>
    <row r="828" spans="1:13" x14ac:dyDescent="0.25">
      <c r="A828" s="1"/>
      <c r="B828" s="1"/>
      <c r="C828" s="1"/>
      <c r="D828" s="1"/>
      <c r="E828" s="1"/>
      <c r="F828" s="1"/>
      <c r="G828" s="3"/>
      <c r="H828" s="1"/>
      <c r="I828" s="1"/>
      <c r="J828" s="1"/>
      <c r="K828" s="1"/>
      <c r="L828" s="1"/>
      <c r="M828" s="1"/>
    </row>
    <row r="829" spans="1:13" x14ac:dyDescent="0.25">
      <c r="A829" s="1"/>
      <c r="B829" s="1"/>
      <c r="C829" s="1"/>
      <c r="D829" s="1"/>
      <c r="E829" s="1"/>
      <c r="F829" s="1"/>
      <c r="G829" s="3"/>
      <c r="H829" s="1"/>
      <c r="I829" s="1"/>
      <c r="J829" s="1"/>
      <c r="K829" s="1"/>
      <c r="L829" s="1"/>
      <c r="M829" s="1"/>
    </row>
    <row r="830" spans="1:13" x14ac:dyDescent="0.25">
      <c r="A830" s="1"/>
      <c r="B830" s="1"/>
      <c r="C830" s="1"/>
      <c r="D830" s="1"/>
      <c r="E830" s="1"/>
      <c r="F830" s="1"/>
      <c r="G830" s="3"/>
      <c r="H830" s="1"/>
      <c r="I830" s="1"/>
      <c r="J830" s="1"/>
      <c r="K830" s="1"/>
      <c r="L830" s="1"/>
      <c r="M830" s="1"/>
    </row>
    <row r="831" spans="1:13" x14ac:dyDescent="0.25">
      <c r="A831" s="1"/>
      <c r="B831" s="1"/>
      <c r="C831" s="1"/>
      <c r="D831" s="1"/>
      <c r="E831" s="1"/>
      <c r="F831" s="1"/>
      <c r="G831" s="3"/>
      <c r="H831" s="1"/>
      <c r="I831" s="1"/>
      <c r="J831" s="1"/>
      <c r="K831" s="1"/>
      <c r="L831" s="1"/>
      <c r="M831" s="1"/>
    </row>
    <row r="832" spans="1:13" x14ac:dyDescent="0.25">
      <c r="A832" s="1"/>
      <c r="B832" s="1"/>
      <c r="C832" s="1"/>
      <c r="D832" s="1"/>
      <c r="E832" s="1"/>
      <c r="F832" s="1"/>
      <c r="G832" s="3"/>
      <c r="H832" s="1"/>
      <c r="I832" s="1"/>
      <c r="J832" s="1"/>
      <c r="K832" s="1"/>
      <c r="L832" s="1"/>
      <c r="M832" s="1"/>
    </row>
    <row r="833" spans="1:13" x14ac:dyDescent="0.25">
      <c r="A833" s="1"/>
      <c r="B833" s="1"/>
      <c r="C833" s="1"/>
      <c r="D833" s="1"/>
      <c r="E833" s="1"/>
      <c r="F833" s="1"/>
      <c r="G833" s="3"/>
      <c r="H833" s="1"/>
      <c r="I833" s="1"/>
      <c r="J833" s="1"/>
      <c r="K833" s="1"/>
      <c r="L833" s="1"/>
      <c r="M833" s="1"/>
    </row>
    <row r="834" spans="1:13" x14ac:dyDescent="0.25">
      <c r="A834" s="1"/>
      <c r="B834" s="1"/>
      <c r="C834" s="1"/>
      <c r="D834" s="1"/>
      <c r="E834" s="1"/>
      <c r="F834" s="1"/>
      <c r="G834" s="3"/>
      <c r="H834" s="1"/>
      <c r="I834" s="1"/>
      <c r="J834" s="1"/>
      <c r="K834" s="1"/>
      <c r="L834" s="1"/>
      <c r="M834" s="1"/>
    </row>
    <row r="835" spans="1:13" x14ac:dyDescent="0.25">
      <c r="A835" s="1"/>
      <c r="B835" s="1"/>
      <c r="C835" s="1"/>
      <c r="D835" s="1"/>
      <c r="E835" s="1"/>
      <c r="F835" s="1"/>
      <c r="G835" s="3"/>
      <c r="H835" s="1"/>
      <c r="I835" s="1"/>
      <c r="J835" s="1"/>
      <c r="K835" s="1"/>
      <c r="L835" s="1"/>
      <c r="M835" s="1"/>
    </row>
    <row r="836" spans="1:13" x14ac:dyDescent="0.25">
      <c r="A836" s="1"/>
      <c r="B836" s="1"/>
      <c r="C836" s="1"/>
      <c r="D836" s="1"/>
      <c r="E836" s="1"/>
      <c r="F836" s="1"/>
      <c r="G836" s="3"/>
      <c r="H836" s="1"/>
      <c r="I836" s="1"/>
      <c r="J836" s="1"/>
      <c r="K836" s="1"/>
      <c r="L836" s="1"/>
      <c r="M836" s="1"/>
    </row>
    <row r="837" spans="1:13" x14ac:dyDescent="0.25">
      <c r="A837" s="1"/>
      <c r="B837" s="1"/>
      <c r="C837" s="1"/>
      <c r="D837" s="1"/>
      <c r="E837" s="1"/>
      <c r="F837" s="1"/>
      <c r="G837" s="3"/>
      <c r="H837" s="1"/>
      <c r="I837" s="1"/>
      <c r="J837" s="1"/>
      <c r="K837" s="1"/>
      <c r="L837" s="1"/>
      <c r="M837" s="1"/>
    </row>
    <row r="838" spans="1:13" x14ac:dyDescent="0.25">
      <c r="A838" s="1"/>
      <c r="B838" s="1"/>
      <c r="C838" s="1"/>
      <c r="D838" s="1"/>
      <c r="E838" s="1"/>
      <c r="F838" s="1"/>
      <c r="G838" s="3"/>
      <c r="H838" s="1"/>
      <c r="I838" s="1"/>
      <c r="J838" s="1"/>
      <c r="K838" s="1"/>
      <c r="L838" s="1"/>
      <c r="M838" s="1"/>
    </row>
    <row r="839" spans="1:13" x14ac:dyDescent="0.25">
      <c r="A839" s="1"/>
      <c r="B839" s="1"/>
      <c r="C839" s="1"/>
      <c r="D839" s="1"/>
      <c r="E839" s="1"/>
      <c r="F839" s="1"/>
      <c r="G839" s="3"/>
      <c r="H839" s="1"/>
      <c r="I839" s="1"/>
      <c r="J839" s="1"/>
      <c r="K839" s="1"/>
      <c r="L839" s="1"/>
      <c r="M839" s="1"/>
    </row>
    <row r="840" spans="1:13" x14ac:dyDescent="0.25">
      <c r="A840" s="1"/>
      <c r="B840" s="1"/>
      <c r="C840" s="1"/>
      <c r="D840" s="1"/>
      <c r="E840" s="1"/>
      <c r="F840" s="1"/>
      <c r="G840" s="3"/>
      <c r="H840" s="1"/>
      <c r="I840" s="1"/>
      <c r="J840" s="1"/>
      <c r="K840" s="1"/>
      <c r="L840" s="1"/>
      <c r="M840" s="1"/>
    </row>
    <row r="841" spans="1:13" x14ac:dyDescent="0.25">
      <c r="A841" s="1"/>
      <c r="B841" s="1"/>
      <c r="C841" s="1"/>
      <c r="D841" s="1"/>
      <c r="E841" s="1"/>
      <c r="F841" s="1"/>
      <c r="G841" s="3"/>
      <c r="H841" s="1"/>
      <c r="I841" s="1"/>
      <c r="J841" s="1"/>
      <c r="K841" s="1"/>
      <c r="L841" s="1"/>
      <c r="M841" s="1"/>
    </row>
    <row r="842" spans="1:13" x14ac:dyDescent="0.25">
      <c r="A842" s="1"/>
      <c r="B842" s="1"/>
      <c r="C842" s="1"/>
      <c r="D842" s="1"/>
      <c r="E842" s="1"/>
      <c r="F842" s="1"/>
      <c r="G842" s="3"/>
      <c r="H842" s="1"/>
      <c r="I842" s="1"/>
      <c r="J842" s="1"/>
      <c r="K842" s="1"/>
      <c r="L842" s="1"/>
      <c r="M842" s="1"/>
    </row>
    <row r="843" spans="1:13" x14ac:dyDescent="0.25">
      <c r="A843" s="1"/>
      <c r="B843" s="1"/>
      <c r="C843" s="1"/>
      <c r="D843" s="1"/>
      <c r="E843" s="1"/>
      <c r="F843" s="1"/>
      <c r="G843" s="3"/>
      <c r="H843" s="1"/>
      <c r="I843" s="1"/>
      <c r="J843" s="1"/>
      <c r="K843" s="1"/>
      <c r="L843" s="1"/>
      <c r="M843" s="1"/>
    </row>
    <row r="844" spans="1:13" x14ac:dyDescent="0.25">
      <c r="A844" s="1"/>
      <c r="B844" s="1"/>
      <c r="C844" s="1"/>
      <c r="D844" s="1"/>
      <c r="E844" s="1"/>
      <c r="F844" s="1"/>
      <c r="G844" s="3"/>
      <c r="H844" s="1"/>
      <c r="I844" s="1"/>
      <c r="J844" s="1"/>
      <c r="K844" s="1"/>
      <c r="L844" s="1"/>
      <c r="M844" s="1"/>
    </row>
    <row r="845" spans="1:13" x14ac:dyDescent="0.25">
      <c r="A845" s="1"/>
      <c r="B845" s="1"/>
      <c r="C845" s="1"/>
      <c r="D845" s="1"/>
      <c r="E845" s="1"/>
      <c r="F845" s="1"/>
      <c r="G845" s="3"/>
      <c r="H845" s="1"/>
      <c r="I845" s="1"/>
      <c r="J845" s="1"/>
      <c r="K845" s="1"/>
      <c r="L845" s="1"/>
      <c r="M845" s="1"/>
    </row>
    <row r="846" spans="1:13" x14ac:dyDescent="0.25">
      <c r="A846" s="1"/>
      <c r="B846" s="1"/>
      <c r="C846" s="1"/>
      <c r="D846" s="1"/>
      <c r="E846" s="1"/>
      <c r="F846" s="1"/>
      <c r="G846" s="3"/>
      <c r="H846" s="1"/>
      <c r="I846" s="1"/>
      <c r="J846" s="1"/>
      <c r="K846" s="1"/>
      <c r="L846" s="1"/>
      <c r="M846" s="1"/>
    </row>
    <row r="847" spans="1:13" x14ac:dyDescent="0.25">
      <c r="A847" s="1"/>
      <c r="B847" s="1"/>
      <c r="C847" s="1"/>
      <c r="D847" s="1"/>
      <c r="E847" s="1"/>
      <c r="F847" s="1"/>
      <c r="G847" s="3"/>
      <c r="H847" s="1"/>
      <c r="I847" s="1"/>
      <c r="J847" s="1"/>
      <c r="K847" s="1"/>
      <c r="L847" s="1"/>
      <c r="M847" s="1"/>
    </row>
    <row r="848" spans="1:13" x14ac:dyDescent="0.25">
      <c r="A848" s="1"/>
      <c r="B848" s="1"/>
      <c r="C848" s="1"/>
      <c r="D848" s="1"/>
      <c r="E848" s="1"/>
      <c r="F848" s="1"/>
      <c r="G848" s="3"/>
      <c r="H848" s="1"/>
      <c r="I848" s="1"/>
      <c r="J848" s="1"/>
      <c r="K848" s="1"/>
      <c r="L848" s="1"/>
      <c r="M848" s="1"/>
    </row>
    <row r="849" spans="1:13" x14ac:dyDescent="0.25">
      <c r="A849" s="1"/>
      <c r="B849" s="1"/>
      <c r="C849" s="1"/>
      <c r="D849" s="1"/>
      <c r="E849" s="1"/>
      <c r="F849" s="1"/>
      <c r="G849" s="3"/>
      <c r="H849" s="1"/>
      <c r="I849" s="1"/>
      <c r="J849" s="1"/>
      <c r="K849" s="1"/>
      <c r="L849" s="1"/>
      <c r="M849" s="1"/>
    </row>
    <row r="850" spans="1:13" x14ac:dyDescent="0.25">
      <c r="A850" s="1"/>
      <c r="B850" s="1"/>
      <c r="C850" s="1"/>
      <c r="D850" s="1"/>
      <c r="E850" s="1"/>
      <c r="F850" s="1"/>
      <c r="G850" s="3"/>
      <c r="H850" s="1"/>
      <c r="I850" s="1"/>
      <c r="J850" s="1"/>
      <c r="K850" s="1"/>
      <c r="L850" s="1"/>
      <c r="M850" s="1"/>
    </row>
    <row r="851" spans="1:13" x14ac:dyDescent="0.25">
      <c r="A851" s="1"/>
      <c r="B851" s="1"/>
      <c r="C851" s="1"/>
      <c r="D851" s="1"/>
      <c r="E851" s="1"/>
      <c r="F851" s="1"/>
      <c r="G851" s="3"/>
      <c r="H851" s="1"/>
      <c r="I851" s="1"/>
      <c r="J851" s="1"/>
      <c r="K851" s="1"/>
      <c r="L851" s="1"/>
      <c r="M851" s="1"/>
    </row>
    <row r="852" spans="1:13" x14ac:dyDescent="0.25">
      <c r="A852" s="1"/>
      <c r="B852" s="1"/>
      <c r="C852" s="1"/>
      <c r="D852" s="1"/>
      <c r="E852" s="1"/>
      <c r="F852" s="1"/>
      <c r="G852" s="3"/>
      <c r="H852" s="1"/>
      <c r="I852" s="1"/>
      <c r="J852" s="1"/>
      <c r="K852" s="1"/>
      <c r="L852" s="1"/>
      <c r="M852" s="1"/>
    </row>
    <row r="853" spans="1:13" x14ac:dyDescent="0.25">
      <c r="A853" s="1"/>
      <c r="B853" s="1"/>
      <c r="C853" s="1"/>
      <c r="D853" s="1"/>
      <c r="E853" s="1"/>
      <c r="F853" s="1"/>
      <c r="G853" s="3"/>
      <c r="H853" s="1"/>
      <c r="I853" s="1"/>
      <c r="J853" s="1"/>
      <c r="K853" s="1"/>
      <c r="L853" s="1"/>
      <c r="M853" s="1"/>
    </row>
    <row r="854" spans="1:13" x14ac:dyDescent="0.25">
      <c r="A854" s="1"/>
      <c r="B854" s="1"/>
      <c r="C854" s="1"/>
      <c r="D854" s="1"/>
      <c r="E854" s="1"/>
      <c r="F854" s="1"/>
      <c r="G854" s="3"/>
      <c r="H854" s="1"/>
      <c r="I854" s="1"/>
      <c r="J854" s="1"/>
      <c r="K854" s="1"/>
      <c r="L854" s="1"/>
      <c r="M854" s="1"/>
    </row>
    <row r="855" spans="1:13" x14ac:dyDescent="0.25">
      <c r="A855" s="1"/>
      <c r="B855" s="1"/>
      <c r="C855" s="1"/>
      <c r="D855" s="1"/>
      <c r="E855" s="1"/>
      <c r="F855" s="1"/>
      <c r="G855" s="3"/>
      <c r="H855" s="1"/>
      <c r="I855" s="1"/>
      <c r="J855" s="1"/>
      <c r="K855" s="1"/>
      <c r="L855" s="1"/>
      <c r="M855" s="1"/>
    </row>
    <row r="856" spans="1:13" x14ac:dyDescent="0.25">
      <c r="A856" s="1"/>
      <c r="B856" s="1"/>
      <c r="C856" s="1"/>
      <c r="D856" s="1"/>
      <c r="E856" s="1"/>
      <c r="F856" s="1"/>
      <c r="G856" s="3"/>
      <c r="H856" s="1"/>
      <c r="I856" s="1"/>
      <c r="J856" s="1"/>
      <c r="K856" s="1"/>
      <c r="L856" s="1"/>
      <c r="M856" s="1"/>
    </row>
    <row r="857" spans="1:13" x14ac:dyDescent="0.25">
      <c r="A857" s="1"/>
      <c r="B857" s="1"/>
      <c r="C857" s="1"/>
      <c r="D857" s="1"/>
      <c r="E857" s="1"/>
      <c r="F857" s="1"/>
      <c r="G857" s="3"/>
      <c r="H857" s="1"/>
      <c r="I857" s="1"/>
      <c r="J857" s="1"/>
      <c r="K857" s="1"/>
      <c r="L857" s="1"/>
      <c r="M857" s="1"/>
    </row>
    <row r="858" spans="1:13" x14ac:dyDescent="0.25">
      <c r="A858" s="1"/>
      <c r="B858" s="1"/>
      <c r="C858" s="1"/>
      <c r="D858" s="1"/>
      <c r="E858" s="1"/>
      <c r="F858" s="1"/>
      <c r="G858" s="3"/>
      <c r="H858" s="1"/>
      <c r="I858" s="1"/>
      <c r="J858" s="1"/>
      <c r="K858" s="1"/>
      <c r="L858" s="1"/>
      <c r="M858" s="1"/>
    </row>
    <row r="859" spans="1:13" x14ac:dyDescent="0.25">
      <c r="A859" s="1"/>
      <c r="B859" s="1"/>
      <c r="C859" s="1"/>
      <c r="D859" s="1"/>
      <c r="E859" s="1"/>
      <c r="F859" s="1"/>
      <c r="G859" s="3"/>
      <c r="H859" s="1"/>
      <c r="I859" s="1"/>
      <c r="J859" s="1"/>
      <c r="K859" s="1"/>
      <c r="L859" s="1"/>
      <c r="M859" s="1"/>
    </row>
    <row r="860" spans="1:13" x14ac:dyDescent="0.25">
      <c r="A860" s="1"/>
      <c r="B860" s="1"/>
      <c r="C860" s="1"/>
      <c r="D860" s="1"/>
      <c r="E860" s="1"/>
      <c r="F860" s="1"/>
      <c r="G860" s="3"/>
      <c r="H860" s="1"/>
      <c r="I860" s="1"/>
      <c r="J860" s="1"/>
      <c r="K860" s="1"/>
      <c r="L860" s="1"/>
      <c r="M860" s="1"/>
    </row>
    <row r="861" spans="1:13" x14ac:dyDescent="0.25">
      <c r="A861" s="1"/>
      <c r="B861" s="1"/>
      <c r="C861" s="1"/>
      <c r="D861" s="1"/>
      <c r="E861" s="1"/>
      <c r="F861" s="1"/>
      <c r="G861" s="3"/>
      <c r="H861" s="1"/>
      <c r="I861" s="1"/>
      <c r="J861" s="1"/>
      <c r="K861" s="1"/>
      <c r="L861" s="1"/>
      <c r="M861" s="1"/>
    </row>
    <row r="862" spans="1:13" x14ac:dyDescent="0.25">
      <c r="A862" s="1"/>
      <c r="B862" s="1"/>
      <c r="C862" s="1"/>
      <c r="D862" s="1"/>
      <c r="E862" s="1"/>
      <c r="F862" s="1"/>
      <c r="G862" s="3"/>
      <c r="H862" s="1"/>
      <c r="I862" s="1"/>
      <c r="J862" s="1"/>
      <c r="K862" s="1"/>
      <c r="L862" s="1"/>
      <c r="M862" s="1"/>
    </row>
    <row r="863" spans="1:13" x14ac:dyDescent="0.25">
      <c r="A863" s="1"/>
      <c r="B863" s="1"/>
      <c r="C863" s="1"/>
      <c r="D863" s="1"/>
      <c r="E863" s="1"/>
      <c r="F863" s="1"/>
      <c r="G863" s="3"/>
      <c r="H863" s="1"/>
      <c r="I863" s="1"/>
      <c r="J863" s="1"/>
      <c r="K863" s="1"/>
      <c r="L863" s="1"/>
      <c r="M863" s="1"/>
    </row>
    <row r="864" spans="1:13" x14ac:dyDescent="0.25">
      <c r="A864" s="1"/>
      <c r="B864" s="1"/>
      <c r="C864" s="1"/>
      <c r="D864" s="1"/>
      <c r="E864" s="1"/>
      <c r="F864" s="1"/>
      <c r="G864" s="3"/>
      <c r="H864" s="1"/>
      <c r="I864" s="1"/>
      <c r="J864" s="1"/>
      <c r="K864" s="1"/>
      <c r="L864" s="1"/>
      <c r="M864" s="1"/>
    </row>
    <row r="865" spans="1:13" x14ac:dyDescent="0.25">
      <c r="A865" s="1"/>
      <c r="B865" s="1"/>
      <c r="C865" s="1"/>
      <c r="D865" s="1"/>
      <c r="E865" s="1"/>
      <c r="F865" s="1"/>
      <c r="G865" s="3"/>
      <c r="H865" s="1"/>
      <c r="I865" s="1"/>
      <c r="J865" s="1"/>
      <c r="K865" s="1"/>
      <c r="L865" s="1"/>
      <c r="M865" s="1"/>
    </row>
    <row r="866" spans="1:13" x14ac:dyDescent="0.25">
      <c r="A866" s="1"/>
      <c r="B866" s="1"/>
      <c r="C866" s="1"/>
      <c r="D866" s="1"/>
      <c r="E866" s="1"/>
      <c r="F866" s="1"/>
      <c r="G866" s="3"/>
      <c r="H866" s="1"/>
      <c r="I866" s="1"/>
      <c r="J866" s="1"/>
      <c r="K866" s="1"/>
      <c r="L866" s="1"/>
      <c r="M866" s="1"/>
    </row>
    <row r="867" spans="1:13" x14ac:dyDescent="0.25">
      <c r="A867" s="1"/>
      <c r="B867" s="1"/>
      <c r="C867" s="1"/>
      <c r="D867" s="1"/>
      <c r="E867" s="1"/>
      <c r="F867" s="1"/>
      <c r="G867" s="3"/>
      <c r="H867" s="1"/>
      <c r="I867" s="1"/>
      <c r="J867" s="1"/>
      <c r="K867" s="1"/>
      <c r="L867" s="1"/>
      <c r="M867" s="1"/>
    </row>
    <row r="868" spans="1:13" x14ac:dyDescent="0.25">
      <c r="A868" s="1"/>
      <c r="B868" s="1"/>
      <c r="C868" s="1"/>
      <c r="D868" s="1"/>
      <c r="E868" s="1"/>
      <c r="F868" s="1"/>
      <c r="G868" s="3"/>
      <c r="H868" s="1"/>
      <c r="I868" s="1"/>
      <c r="J868" s="1"/>
      <c r="K868" s="1"/>
      <c r="L868" s="1"/>
      <c r="M868" s="1"/>
    </row>
    <row r="869" spans="1:13" x14ac:dyDescent="0.25">
      <c r="A869" s="1"/>
      <c r="B869" s="1"/>
      <c r="C869" s="1"/>
      <c r="D869" s="1"/>
      <c r="E869" s="1"/>
      <c r="F869" s="1"/>
      <c r="G869" s="3"/>
      <c r="H869" s="1"/>
      <c r="I869" s="1"/>
      <c r="J869" s="1"/>
      <c r="K869" s="1"/>
      <c r="L869" s="1"/>
      <c r="M869" s="1"/>
    </row>
    <row r="870" spans="1:13" x14ac:dyDescent="0.25">
      <c r="A870" s="1"/>
      <c r="B870" s="1"/>
      <c r="C870" s="1"/>
      <c r="D870" s="1"/>
      <c r="E870" s="1"/>
      <c r="F870" s="1"/>
      <c r="G870" s="3"/>
      <c r="H870" s="1"/>
      <c r="I870" s="1"/>
      <c r="J870" s="1"/>
      <c r="K870" s="1"/>
      <c r="L870" s="1"/>
      <c r="M870" s="1"/>
    </row>
    <row r="871" spans="1:13" x14ac:dyDescent="0.25">
      <c r="A871" s="1"/>
      <c r="B871" s="1"/>
      <c r="C871" s="1"/>
      <c r="D871" s="1"/>
      <c r="E871" s="1"/>
      <c r="F871" s="1"/>
      <c r="G871" s="3"/>
      <c r="H871" s="1"/>
      <c r="I871" s="1"/>
      <c r="J871" s="1"/>
      <c r="K871" s="1"/>
      <c r="L871" s="1"/>
      <c r="M871" s="1"/>
    </row>
    <row r="872" spans="1:13" x14ac:dyDescent="0.25">
      <c r="A872" s="1"/>
      <c r="B872" s="1"/>
      <c r="C872" s="1"/>
      <c r="D872" s="1"/>
      <c r="E872" s="1"/>
      <c r="F872" s="1"/>
      <c r="G872" s="3"/>
      <c r="H872" s="1"/>
      <c r="I872" s="1"/>
      <c r="J872" s="1"/>
      <c r="K872" s="1"/>
      <c r="L872" s="1"/>
      <c r="M872" s="1"/>
    </row>
    <row r="873" spans="1:13" x14ac:dyDescent="0.25">
      <c r="A873" s="1"/>
      <c r="B873" s="1"/>
      <c r="C873" s="1"/>
      <c r="D873" s="1"/>
      <c r="E873" s="1"/>
      <c r="F873" s="1"/>
      <c r="G873" s="3"/>
      <c r="H873" s="1"/>
      <c r="I873" s="1"/>
      <c r="J873" s="1"/>
      <c r="K873" s="1"/>
      <c r="L873" s="1"/>
      <c r="M873" s="1"/>
    </row>
    <row r="874" spans="1:13" x14ac:dyDescent="0.25">
      <c r="A874" s="1"/>
      <c r="B874" s="1"/>
      <c r="C874" s="1"/>
      <c r="D874" s="1"/>
      <c r="E874" s="1"/>
      <c r="F874" s="1"/>
      <c r="G874" s="3"/>
      <c r="H874" s="1"/>
      <c r="I874" s="1"/>
      <c r="J874" s="1"/>
      <c r="K874" s="1"/>
      <c r="L874" s="1"/>
      <c r="M874" s="1"/>
    </row>
    <row r="875" spans="1:13" x14ac:dyDescent="0.25">
      <c r="A875" s="1"/>
      <c r="B875" s="1"/>
      <c r="C875" s="1"/>
      <c r="D875" s="1"/>
      <c r="E875" s="1"/>
      <c r="F875" s="1"/>
      <c r="G875" s="3"/>
      <c r="H875" s="1"/>
      <c r="I875" s="1"/>
      <c r="J875" s="1"/>
      <c r="K875" s="1"/>
      <c r="L875" s="1"/>
      <c r="M875" s="1"/>
    </row>
    <row r="876" spans="1:13" x14ac:dyDescent="0.25">
      <c r="A876" s="7"/>
      <c r="B876" s="1"/>
      <c r="C876" s="7"/>
      <c r="D876" s="7"/>
      <c r="E876" s="7"/>
      <c r="F876" s="7"/>
      <c r="G876" s="13"/>
      <c r="H876" s="7"/>
      <c r="I876" s="7"/>
      <c r="J876" s="7"/>
      <c r="K876" s="7"/>
      <c r="L876" s="7"/>
      <c r="M876" s="7"/>
    </row>
    <row r="877" spans="1:13" x14ac:dyDescent="0.25">
      <c r="A877" s="8"/>
      <c r="B877" s="7"/>
      <c r="C877" s="8"/>
      <c r="D877" s="8"/>
      <c r="E877" s="8"/>
      <c r="F877" s="8"/>
      <c r="G877" s="9"/>
      <c r="H877" s="8"/>
      <c r="I877" s="8"/>
      <c r="J877" s="8"/>
      <c r="K877" s="8"/>
      <c r="L877" s="8"/>
      <c r="M877" s="8"/>
    </row>
    <row r="878" spans="1:13" x14ac:dyDescent="0.25">
      <c r="A878" s="8"/>
      <c r="B878" s="8"/>
      <c r="C878" s="8"/>
      <c r="D878" s="8"/>
      <c r="E878" s="8"/>
      <c r="F878" s="8"/>
      <c r="G878" s="9"/>
      <c r="H878" s="8"/>
      <c r="I878" s="8"/>
      <c r="J878" s="8"/>
      <c r="K878" s="8"/>
      <c r="L878" s="8"/>
      <c r="M878" s="8"/>
    </row>
    <row r="879" spans="1:13" x14ac:dyDescent="0.25">
      <c r="A879" s="8"/>
      <c r="B879" s="8"/>
      <c r="C879" s="8"/>
      <c r="D879" s="8"/>
      <c r="E879" s="8"/>
      <c r="F879" s="8"/>
      <c r="G879" s="9"/>
      <c r="H879" s="8"/>
      <c r="I879" s="8"/>
      <c r="J879" s="8"/>
      <c r="K879" s="8"/>
      <c r="L879" s="8"/>
      <c r="M879" s="8"/>
    </row>
    <row r="880" spans="1:13" x14ac:dyDescent="0.25">
      <c r="A880" s="8"/>
      <c r="B880" s="8"/>
      <c r="C880" s="8"/>
      <c r="D880" s="8"/>
      <c r="E880" s="8"/>
      <c r="F880" s="8"/>
      <c r="G880" s="9"/>
      <c r="H880" s="8"/>
      <c r="I880" s="8"/>
      <c r="J880" s="8"/>
      <c r="K880" s="8"/>
      <c r="L880" s="8"/>
      <c r="M880" s="8"/>
    </row>
    <row r="881" spans="1:13" x14ac:dyDescent="0.25">
      <c r="A881" s="8"/>
      <c r="B881" s="8"/>
      <c r="C881" s="8"/>
      <c r="D881" s="8"/>
      <c r="E881" s="8"/>
      <c r="F881" s="8"/>
      <c r="G881" s="9"/>
      <c r="H881" s="8"/>
      <c r="I881" s="8"/>
      <c r="J881" s="8"/>
      <c r="K881" s="8"/>
      <c r="L881" s="8"/>
      <c r="M881" s="8"/>
    </row>
    <row r="882" spans="1:13" x14ac:dyDescent="0.25">
      <c r="A882" s="8"/>
      <c r="B882" s="8"/>
      <c r="C882" s="8"/>
      <c r="D882" s="8"/>
      <c r="E882" s="8"/>
      <c r="F882" s="8"/>
      <c r="G882" s="9"/>
      <c r="H882" s="8"/>
      <c r="I882" s="8"/>
      <c r="J882" s="8"/>
      <c r="K882" s="8"/>
      <c r="L882" s="8"/>
      <c r="M882" s="8"/>
    </row>
    <row r="883" spans="1:13" x14ac:dyDescent="0.25">
      <c r="A883" s="8"/>
      <c r="B883" s="8"/>
      <c r="C883" s="8"/>
      <c r="D883" s="8"/>
      <c r="E883" s="8"/>
      <c r="F883" s="8"/>
      <c r="G883" s="9"/>
      <c r="H883" s="8"/>
      <c r="I883" s="8"/>
      <c r="J883" s="8"/>
      <c r="K883" s="8"/>
      <c r="L883" s="8"/>
      <c r="M883" s="8"/>
    </row>
    <row r="884" spans="1:13" x14ac:dyDescent="0.25">
      <c r="A884" s="8"/>
      <c r="B884" s="8"/>
      <c r="C884" s="8"/>
      <c r="D884" s="8"/>
      <c r="E884" s="8"/>
      <c r="F884" s="8"/>
      <c r="G884" s="9"/>
      <c r="H884" s="8"/>
      <c r="I884" s="8"/>
      <c r="J884" s="8"/>
      <c r="K884" s="8"/>
      <c r="L884" s="8"/>
      <c r="M884" s="8"/>
    </row>
    <row r="885" spans="1:13" x14ac:dyDescent="0.25">
      <c r="A885" s="8"/>
      <c r="B885" s="8"/>
      <c r="C885" s="8"/>
      <c r="D885" s="8"/>
      <c r="E885" s="8"/>
      <c r="F885" s="8"/>
      <c r="G885" s="9"/>
      <c r="H885" s="8"/>
      <c r="I885" s="8"/>
      <c r="J885" s="8"/>
      <c r="K885" s="8"/>
      <c r="L885" s="8"/>
      <c r="M885" s="8"/>
    </row>
    <row r="886" spans="1:13" x14ac:dyDescent="0.25">
      <c r="A886" s="8"/>
      <c r="B886" s="8"/>
      <c r="C886" s="8"/>
      <c r="D886" s="8"/>
      <c r="E886" s="8"/>
      <c r="F886" s="8"/>
      <c r="G886" s="9"/>
      <c r="H886" s="8"/>
      <c r="I886" s="8"/>
      <c r="J886" s="8"/>
      <c r="K886" s="8"/>
      <c r="L886" s="8"/>
      <c r="M886" s="8"/>
    </row>
    <row r="887" spans="1:13" x14ac:dyDescent="0.25">
      <c r="A887" s="8"/>
      <c r="B887" s="8"/>
      <c r="C887" s="8"/>
      <c r="D887" s="8"/>
      <c r="E887" s="8"/>
      <c r="F887" s="8"/>
      <c r="G887" s="9"/>
      <c r="H887" s="8"/>
      <c r="I887" s="8"/>
      <c r="J887" s="8"/>
      <c r="K887" s="8"/>
      <c r="L887" s="8"/>
      <c r="M887" s="8"/>
    </row>
    <row r="888" spans="1:13" x14ac:dyDescent="0.25">
      <c r="A888" s="8"/>
      <c r="B888" s="8"/>
      <c r="C888" s="8"/>
      <c r="D888" s="8"/>
      <c r="E888" s="8"/>
      <c r="F888" s="8"/>
      <c r="G888" s="9"/>
      <c r="H888" s="8"/>
      <c r="I888" s="8"/>
      <c r="J888" s="8"/>
      <c r="K888" s="8"/>
      <c r="L888" s="8"/>
      <c r="M888" s="8"/>
    </row>
    <row r="889" spans="1:13" x14ac:dyDescent="0.25">
      <c r="A889" s="8"/>
      <c r="B889" s="8"/>
      <c r="C889" s="8"/>
      <c r="D889" s="8"/>
      <c r="E889" s="8"/>
      <c r="F889" s="8"/>
      <c r="G889" s="9"/>
      <c r="H889" s="8"/>
      <c r="I889" s="8"/>
      <c r="J889" s="8"/>
      <c r="K889" s="8"/>
      <c r="L889" s="8"/>
      <c r="M889" s="8"/>
    </row>
    <row r="890" spans="1:13" x14ac:dyDescent="0.25">
      <c r="A890" s="8"/>
      <c r="B890" s="8"/>
      <c r="C890" s="8"/>
      <c r="D890" s="8"/>
      <c r="E890" s="8"/>
      <c r="F890" s="8"/>
      <c r="G890" s="9"/>
      <c r="H890" s="8"/>
      <c r="I890" s="8"/>
      <c r="J890" s="8"/>
      <c r="K890" s="8"/>
      <c r="L890" s="8"/>
      <c r="M890" s="8"/>
    </row>
    <row r="891" spans="1:13" x14ac:dyDescent="0.25">
      <c r="A891" s="8"/>
      <c r="B891" s="8"/>
      <c r="C891" s="8"/>
      <c r="D891" s="8"/>
      <c r="E891" s="8"/>
      <c r="F891" s="8"/>
      <c r="G891" s="9"/>
      <c r="H891" s="8"/>
      <c r="I891" s="8"/>
      <c r="J891" s="8"/>
      <c r="K891" s="8"/>
      <c r="L891" s="8"/>
      <c r="M891" s="8"/>
    </row>
    <row r="892" spans="1:13" x14ac:dyDescent="0.25">
      <c r="A892" s="8"/>
      <c r="B892" s="8"/>
      <c r="C892" s="8"/>
      <c r="D892" s="8"/>
      <c r="E892" s="8"/>
      <c r="F892" s="8"/>
      <c r="G892" s="9"/>
      <c r="H892" s="8"/>
      <c r="I892" s="8"/>
      <c r="J892" s="8"/>
      <c r="K892" s="8"/>
      <c r="L892" s="8"/>
      <c r="M892" s="8"/>
    </row>
    <row r="893" spans="1:13" x14ac:dyDescent="0.25">
      <c r="A893" s="8"/>
      <c r="B893" s="8"/>
      <c r="C893" s="8"/>
      <c r="D893" s="8"/>
      <c r="E893" s="8"/>
      <c r="F893" s="8"/>
      <c r="G893" s="9"/>
      <c r="H893" s="8"/>
      <c r="I893" s="8"/>
      <c r="J893" s="8"/>
      <c r="K893" s="8"/>
      <c r="L893" s="8"/>
      <c r="M893" s="8"/>
    </row>
    <row r="894" spans="1:13" x14ac:dyDescent="0.25">
      <c r="A894" s="8"/>
      <c r="B894" s="8"/>
      <c r="C894" s="8"/>
      <c r="D894" s="8"/>
      <c r="E894" s="8"/>
      <c r="F894" s="8"/>
      <c r="G894" s="9"/>
      <c r="H894" s="8"/>
      <c r="I894" s="8"/>
      <c r="J894" s="8"/>
      <c r="K894" s="8"/>
      <c r="L894" s="8"/>
      <c r="M894" s="8"/>
    </row>
    <row r="895" spans="1:13" x14ac:dyDescent="0.25">
      <c r="A895" s="8"/>
      <c r="B895" s="8"/>
      <c r="C895" s="8"/>
      <c r="D895" s="8"/>
      <c r="E895" s="8"/>
      <c r="F895" s="8"/>
      <c r="G895" s="9"/>
      <c r="H895" s="8"/>
      <c r="I895" s="8"/>
      <c r="J895" s="8"/>
      <c r="K895" s="8"/>
      <c r="L895" s="8"/>
      <c r="M895" s="8"/>
    </row>
    <row r="896" spans="1:13" x14ac:dyDescent="0.25">
      <c r="A896" s="8"/>
      <c r="B896" s="8"/>
      <c r="C896" s="8"/>
      <c r="D896" s="8"/>
      <c r="E896" s="8"/>
      <c r="F896" s="8"/>
      <c r="G896" s="9"/>
      <c r="H896" s="8"/>
      <c r="I896" s="8"/>
      <c r="J896" s="8"/>
      <c r="K896" s="8"/>
      <c r="L896" s="8"/>
      <c r="M896" s="8"/>
    </row>
    <row r="897" spans="1:13" x14ac:dyDescent="0.25">
      <c r="A897" s="8"/>
      <c r="B897" s="8"/>
      <c r="C897" s="8"/>
      <c r="D897" s="8"/>
      <c r="E897" s="8"/>
      <c r="F897" s="8"/>
      <c r="G897" s="9"/>
      <c r="H897" s="8"/>
      <c r="I897" s="8"/>
      <c r="J897" s="8"/>
      <c r="K897" s="8"/>
      <c r="L897" s="8"/>
      <c r="M897" s="8"/>
    </row>
    <row r="898" spans="1:13" x14ac:dyDescent="0.25">
      <c r="A898" s="8"/>
      <c r="B898" s="8"/>
      <c r="C898" s="8"/>
      <c r="D898" s="8"/>
      <c r="E898" s="8"/>
      <c r="F898" s="8"/>
      <c r="G898" s="9"/>
      <c r="H898" s="8"/>
      <c r="I898" s="8"/>
      <c r="J898" s="8"/>
      <c r="K898" s="8"/>
      <c r="L898" s="8"/>
      <c r="M898" s="8"/>
    </row>
    <row r="899" spans="1:13" x14ac:dyDescent="0.25">
      <c r="A899" s="8"/>
      <c r="B899" s="8"/>
      <c r="C899" s="8"/>
      <c r="D899" s="8"/>
      <c r="E899" s="8"/>
      <c r="F899" s="8"/>
      <c r="G899" s="9"/>
      <c r="H899" s="8"/>
      <c r="I899" s="8"/>
      <c r="J899" s="8"/>
      <c r="K899" s="8"/>
      <c r="L899" s="8"/>
      <c r="M899" s="8"/>
    </row>
    <row r="900" spans="1:13" x14ac:dyDescent="0.25">
      <c r="A900" s="8"/>
      <c r="B900" s="8"/>
      <c r="C900" s="8"/>
      <c r="D900" s="8"/>
      <c r="E900" s="8"/>
      <c r="F900" s="8"/>
      <c r="G900" s="9"/>
      <c r="H900" s="8"/>
      <c r="I900" s="8"/>
      <c r="J900" s="8"/>
      <c r="K900" s="8"/>
      <c r="L900" s="8"/>
      <c r="M900" s="8"/>
    </row>
    <row r="901" spans="1:13" x14ac:dyDescent="0.25">
      <c r="A901" s="8"/>
      <c r="B901" s="8"/>
      <c r="C901" s="8"/>
      <c r="D901" s="8"/>
      <c r="E901" s="8"/>
      <c r="F901" s="8"/>
      <c r="G901" s="9"/>
      <c r="H901" s="8"/>
      <c r="I901" s="8"/>
      <c r="J901" s="8"/>
      <c r="K901" s="8"/>
      <c r="L901" s="8"/>
      <c r="M901" s="8"/>
    </row>
    <row r="902" spans="1:13" x14ac:dyDescent="0.25">
      <c r="A902" s="8"/>
      <c r="B902" s="8"/>
      <c r="C902" s="8"/>
      <c r="D902" s="8"/>
      <c r="E902" s="8"/>
      <c r="F902" s="8"/>
      <c r="G902" s="9"/>
      <c r="H902" s="8"/>
      <c r="I902" s="8"/>
      <c r="J902" s="8"/>
      <c r="K902" s="8"/>
      <c r="L902" s="8"/>
      <c r="M902" s="8"/>
    </row>
    <row r="903" spans="1:13" x14ac:dyDescent="0.25">
      <c r="A903" s="8"/>
      <c r="B903" s="8"/>
      <c r="C903" s="8"/>
      <c r="D903" s="8"/>
      <c r="E903" s="8"/>
      <c r="F903" s="8"/>
      <c r="G903" s="9"/>
      <c r="H903" s="8"/>
      <c r="I903" s="8"/>
      <c r="J903" s="8"/>
      <c r="K903" s="8"/>
      <c r="L903" s="8"/>
      <c r="M903" s="8"/>
    </row>
    <row r="904" spans="1:13" x14ac:dyDescent="0.25">
      <c r="A904" s="8"/>
      <c r="B904" s="8"/>
      <c r="C904" s="8"/>
      <c r="D904" s="8"/>
      <c r="E904" s="8"/>
      <c r="F904" s="8"/>
      <c r="G904" s="9"/>
      <c r="H904" s="8"/>
      <c r="I904" s="8"/>
      <c r="J904" s="8"/>
      <c r="K904" s="8"/>
      <c r="L904" s="8"/>
      <c r="M904" s="8"/>
    </row>
    <row r="905" spans="1:13" x14ac:dyDescent="0.25">
      <c r="A905" s="8"/>
      <c r="B905" s="8"/>
      <c r="C905" s="8"/>
      <c r="D905" s="8"/>
      <c r="E905" s="8"/>
      <c r="F905" s="8"/>
      <c r="G905" s="9"/>
      <c r="H905" s="8"/>
      <c r="I905" s="8"/>
      <c r="J905" s="8"/>
      <c r="K905" s="8"/>
      <c r="L905" s="8"/>
      <c r="M905" s="8"/>
    </row>
    <row r="906" spans="1:13" x14ac:dyDescent="0.25">
      <c r="A906" s="8"/>
      <c r="B906" s="8"/>
      <c r="C906" s="8"/>
      <c r="D906" s="8"/>
      <c r="E906" s="8"/>
      <c r="F906" s="8"/>
      <c r="G906" s="9"/>
      <c r="H906" s="8"/>
      <c r="I906" s="8"/>
      <c r="J906" s="8"/>
      <c r="K906" s="8"/>
      <c r="L906" s="8"/>
      <c r="M906" s="8"/>
    </row>
    <row r="907" spans="1:13" x14ac:dyDescent="0.25">
      <c r="A907" s="8"/>
      <c r="B907" s="8"/>
      <c r="C907" s="8"/>
      <c r="D907" s="8"/>
      <c r="E907" s="8"/>
      <c r="F907" s="8"/>
      <c r="G907" s="9"/>
      <c r="H907" s="8"/>
      <c r="I907" s="8"/>
      <c r="J907" s="8"/>
      <c r="K907" s="8"/>
      <c r="L907" s="8"/>
      <c r="M907" s="8"/>
    </row>
    <row r="908" spans="1:13" x14ac:dyDescent="0.25">
      <c r="A908" s="8"/>
      <c r="B908" s="8"/>
      <c r="C908" s="8"/>
      <c r="D908" s="8"/>
      <c r="E908" s="8"/>
      <c r="F908" s="8"/>
      <c r="G908" s="9"/>
      <c r="H908" s="8"/>
      <c r="I908" s="8"/>
      <c r="J908" s="8"/>
      <c r="K908" s="8"/>
      <c r="L908" s="8"/>
      <c r="M908" s="8"/>
    </row>
    <row r="909" spans="1:13" x14ac:dyDescent="0.25">
      <c r="A909" s="8"/>
      <c r="B909" s="8"/>
      <c r="C909" s="8"/>
      <c r="D909" s="8"/>
      <c r="E909" s="8"/>
      <c r="F909" s="8"/>
      <c r="G909" s="9"/>
      <c r="H909" s="8"/>
      <c r="I909" s="8"/>
      <c r="J909" s="8"/>
      <c r="K909" s="8"/>
      <c r="L909" s="8"/>
      <c r="M909" s="8"/>
    </row>
    <row r="910" spans="1:13" x14ac:dyDescent="0.25">
      <c r="A910" s="8"/>
      <c r="B910" s="8"/>
      <c r="C910" s="8"/>
      <c r="D910" s="8"/>
      <c r="E910" s="8"/>
      <c r="F910" s="8"/>
      <c r="G910" s="9"/>
      <c r="H910" s="8"/>
      <c r="I910" s="8"/>
      <c r="J910" s="8"/>
      <c r="K910" s="8"/>
      <c r="L910" s="8"/>
      <c r="M910" s="8"/>
    </row>
    <row r="911" spans="1:13" x14ac:dyDescent="0.25">
      <c r="A911" s="8"/>
      <c r="B911" s="8"/>
      <c r="C911" s="8"/>
      <c r="D911" s="8"/>
      <c r="E911" s="8"/>
      <c r="F911" s="8"/>
      <c r="G911" s="9"/>
      <c r="H911" s="8"/>
      <c r="I911" s="8"/>
      <c r="J911" s="8"/>
      <c r="K911" s="8"/>
      <c r="L911" s="8"/>
      <c r="M911" s="8"/>
    </row>
    <row r="912" spans="1:13" x14ac:dyDescent="0.25">
      <c r="A912" s="8"/>
      <c r="B912" s="8"/>
      <c r="C912" s="8"/>
      <c r="D912" s="8"/>
      <c r="E912" s="8"/>
      <c r="F912" s="8"/>
      <c r="G912" s="9"/>
      <c r="H912" s="8"/>
      <c r="I912" s="8"/>
      <c r="J912" s="8"/>
      <c r="K912" s="8"/>
      <c r="L912" s="8"/>
      <c r="M912" s="8"/>
    </row>
    <row r="913" spans="1:13" x14ac:dyDescent="0.25">
      <c r="A913" s="8"/>
      <c r="B913" s="8"/>
      <c r="C913" s="8"/>
      <c r="D913" s="8"/>
      <c r="E913" s="8"/>
      <c r="F913" s="8"/>
      <c r="G913" s="9"/>
      <c r="H913" s="8"/>
      <c r="I913" s="8"/>
      <c r="J913" s="8"/>
      <c r="K913" s="8"/>
      <c r="L913" s="8"/>
      <c r="M913" s="8"/>
    </row>
    <row r="914" spans="1:13" x14ac:dyDescent="0.25">
      <c r="A914" s="8"/>
      <c r="B914" s="8"/>
      <c r="C914" s="8"/>
      <c r="D914" s="8"/>
      <c r="E914" s="8"/>
      <c r="F914" s="8"/>
      <c r="G914" s="9"/>
      <c r="H914" s="8"/>
      <c r="I914" s="8"/>
      <c r="J914" s="8"/>
      <c r="K914" s="8"/>
      <c r="L914" s="8"/>
      <c r="M914" s="8"/>
    </row>
    <row r="915" spans="1:13" x14ac:dyDescent="0.25">
      <c r="A915" s="8"/>
      <c r="B915" s="8"/>
      <c r="C915" s="8"/>
      <c r="D915" s="8"/>
      <c r="E915" s="8"/>
      <c r="F915" s="8"/>
      <c r="G915" s="9"/>
      <c r="H915" s="8"/>
      <c r="I915" s="8"/>
      <c r="J915" s="8"/>
      <c r="K915" s="8"/>
      <c r="L915" s="8"/>
      <c r="M915" s="8"/>
    </row>
    <row r="916" spans="1:13" x14ac:dyDescent="0.25">
      <c r="A916" s="8"/>
      <c r="B916" s="8"/>
      <c r="C916" s="8"/>
      <c r="D916" s="8"/>
      <c r="E916" s="8"/>
      <c r="F916" s="8"/>
      <c r="G916" s="9"/>
      <c r="H916" s="8"/>
      <c r="I916" s="8"/>
      <c r="J916" s="8"/>
      <c r="K916" s="8"/>
      <c r="L916" s="8"/>
      <c r="M916" s="8"/>
    </row>
    <row r="917" spans="1:13" x14ac:dyDescent="0.25">
      <c r="A917" s="8"/>
      <c r="B917" s="8"/>
      <c r="C917" s="8"/>
      <c r="D917" s="8"/>
      <c r="E917" s="8"/>
      <c r="F917" s="8"/>
      <c r="G917" s="9"/>
      <c r="H917" s="8"/>
      <c r="I917" s="8"/>
      <c r="J917" s="8"/>
      <c r="K917" s="8"/>
      <c r="L917" s="8"/>
      <c r="M917" s="8"/>
    </row>
    <row r="918" spans="1:13" x14ac:dyDescent="0.25">
      <c r="A918" s="8"/>
      <c r="B918" s="8"/>
      <c r="C918" s="8"/>
      <c r="D918" s="8"/>
      <c r="E918" s="8"/>
      <c r="F918" s="8"/>
      <c r="G918" s="9"/>
      <c r="H918" s="8"/>
      <c r="I918" s="8"/>
      <c r="J918" s="8"/>
      <c r="K918" s="8"/>
      <c r="L918" s="8"/>
      <c r="M918" s="8"/>
    </row>
    <row r="919" spans="1:13" x14ac:dyDescent="0.25">
      <c r="A919" s="8"/>
      <c r="B919" s="8"/>
      <c r="C919" s="8"/>
      <c r="D919" s="8"/>
      <c r="E919" s="8"/>
      <c r="F919" s="8"/>
      <c r="G919" s="9"/>
      <c r="H919" s="8"/>
      <c r="I919" s="8"/>
      <c r="J919" s="8"/>
      <c r="K919" s="8"/>
      <c r="L919" s="8"/>
      <c r="M919" s="8"/>
    </row>
    <row r="920" spans="1:13" x14ac:dyDescent="0.25">
      <c r="A920" s="8"/>
      <c r="B920" s="8"/>
      <c r="C920" s="8"/>
      <c r="D920" s="8"/>
      <c r="E920" s="8"/>
      <c r="F920" s="8"/>
      <c r="G920" s="9"/>
      <c r="H920" s="8"/>
      <c r="I920" s="8"/>
      <c r="J920" s="8"/>
      <c r="K920" s="8"/>
      <c r="L920" s="8"/>
      <c r="M920" s="8"/>
    </row>
    <row r="921" spans="1:13" x14ac:dyDescent="0.25">
      <c r="A921" s="8"/>
      <c r="B921" s="8"/>
      <c r="C921" s="8"/>
      <c r="D921" s="8"/>
      <c r="E921" s="8"/>
      <c r="F921" s="8"/>
      <c r="G921" s="9"/>
      <c r="H921" s="8"/>
      <c r="I921" s="8"/>
      <c r="J921" s="8"/>
      <c r="K921" s="8"/>
      <c r="L921" s="8"/>
      <c r="M921" s="8"/>
    </row>
    <row r="922" spans="1:13" x14ac:dyDescent="0.25">
      <c r="A922" s="8"/>
      <c r="B922" s="8"/>
      <c r="C922" s="8"/>
      <c r="D922" s="8"/>
      <c r="E922" s="8"/>
      <c r="F922" s="8"/>
      <c r="G922" s="9"/>
      <c r="H922" s="8"/>
      <c r="I922" s="8"/>
      <c r="J922" s="8"/>
      <c r="K922" s="8"/>
      <c r="L922" s="8"/>
      <c r="M922" s="8"/>
    </row>
    <row r="923" spans="1:13" x14ac:dyDescent="0.25">
      <c r="A923" s="8"/>
      <c r="B923" s="8"/>
      <c r="C923" s="8"/>
      <c r="D923" s="8"/>
      <c r="E923" s="8"/>
      <c r="F923" s="8"/>
      <c r="G923" s="9"/>
      <c r="H923" s="8"/>
      <c r="I923" s="8"/>
      <c r="J923" s="8"/>
      <c r="K923" s="8"/>
      <c r="L923" s="8"/>
      <c r="M923" s="8"/>
    </row>
    <row r="924" spans="1:13" x14ac:dyDescent="0.25">
      <c r="A924" s="8"/>
      <c r="B924" s="8"/>
      <c r="C924" s="8"/>
      <c r="D924" s="8"/>
      <c r="E924" s="8"/>
      <c r="F924" s="8"/>
      <c r="G924" s="9"/>
      <c r="H924" s="8"/>
      <c r="I924" s="8"/>
      <c r="J924" s="8"/>
      <c r="K924" s="8"/>
      <c r="L924" s="8"/>
      <c r="M924" s="8"/>
    </row>
    <row r="925" spans="1:13" x14ac:dyDescent="0.25">
      <c r="A925" s="8"/>
      <c r="B925" s="8"/>
      <c r="C925" s="8"/>
      <c r="D925" s="8"/>
      <c r="E925" s="8"/>
      <c r="F925" s="8"/>
      <c r="G925" s="9"/>
      <c r="H925" s="8"/>
      <c r="I925" s="8"/>
      <c r="J925" s="8"/>
      <c r="K925" s="8"/>
      <c r="L925" s="8"/>
      <c r="M925" s="8"/>
    </row>
    <row r="926" spans="1:13" x14ac:dyDescent="0.25">
      <c r="A926" s="8"/>
      <c r="B926" s="8"/>
      <c r="C926" s="8"/>
      <c r="D926" s="8"/>
      <c r="E926" s="8"/>
      <c r="F926" s="8"/>
      <c r="G926" s="9"/>
      <c r="H926" s="8"/>
      <c r="I926" s="8"/>
      <c r="J926" s="8"/>
      <c r="K926" s="8"/>
      <c r="L926" s="8"/>
      <c r="M926" s="8"/>
    </row>
    <row r="927" spans="1:13" x14ac:dyDescent="0.25">
      <c r="A927" s="8"/>
      <c r="B927" s="8"/>
      <c r="C927" s="8"/>
      <c r="D927" s="8"/>
      <c r="E927" s="8"/>
      <c r="F927" s="8"/>
      <c r="G927" s="9"/>
      <c r="H927" s="8"/>
      <c r="I927" s="8"/>
      <c r="J927" s="8"/>
      <c r="K927" s="8"/>
      <c r="L927" s="8"/>
      <c r="M927" s="8"/>
    </row>
    <row r="928" spans="1:13" x14ac:dyDescent="0.25">
      <c r="A928" s="8"/>
      <c r="B928" s="8"/>
      <c r="C928" s="8"/>
      <c r="D928" s="8"/>
      <c r="E928" s="8"/>
      <c r="F928" s="8"/>
      <c r="G928" s="9"/>
      <c r="H928" s="8"/>
      <c r="I928" s="8"/>
      <c r="J928" s="8"/>
      <c r="K928" s="8"/>
      <c r="L928" s="8"/>
      <c r="M928" s="8"/>
    </row>
    <row r="929" spans="1:13" x14ac:dyDescent="0.25">
      <c r="A929" s="8"/>
      <c r="B929" s="8"/>
      <c r="C929" s="8"/>
      <c r="D929" s="8"/>
      <c r="E929" s="8"/>
      <c r="F929" s="8"/>
      <c r="G929" s="9"/>
      <c r="H929" s="8"/>
      <c r="I929" s="8"/>
      <c r="J929" s="8"/>
      <c r="K929" s="8"/>
      <c r="L929" s="8"/>
      <c r="M929" s="8"/>
    </row>
    <row r="930" spans="1:13" x14ac:dyDescent="0.25">
      <c r="A930" s="8"/>
      <c r="B930" s="8"/>
      <c r="C930" s="8"/>
      <c r="D930" s="8"/>
      <c r="E930" s="8"/>
      <c r="F930" s="8"/>
      <c r="G930" s="9"/>
      <c r="H930" s="8"/>
      <c r="I930" s="8"/>
      <c r="J930" s="8"/>
      <c r="K930" s="8"/>
      <c r="L930" s="8"/>
      <c r="M930" s="8"/>
    </row>
    <row r="931" spans="1:13" x14ac:dyDescent="0.25">
      <c r="A931" s="8"/>
      <c r="B931" s="8"/>
      <c r="C931" s="8"/>
      <c r="D931" s="8"/>
      <c r="E931" s="8"/>
      <c r="F931" s="8"/>
      <c r="G931" s="9"/>
      <c r="H931" s="8"/>
      <c r="I931" s="8"/>
      <c r="J931" s="8"/>
      <c r="K931" s="8"/>
      <c r="L931" s="8"/>
      <c r="M931" s="8"/>
    </row>
    <row r="932" spans="1:13" x14ac:dyDescent="0.25">
      <c r="A932" s="8"/>
      <c r="B932" s="8"/>
      <c r="C932" s="8"/>
      <c r="D932" s="8"/>
      <c r="E932" s="8"/>
      <c r="F932" s="8"/>
      <c r="G932" s="9"/>
      <c r="H932" s="8"/>
      <c r="I932" s="8"/>
      <c r="J932" s="8"/>
      <c r="K932" s="8"/>
      <c r="L932" s="8"/>
      <c r="M932" s="8"/>
    </row>
    <row r="933" spans="1:13" x14ac:dyDescent="0.25">
      <c r="A933" s="8"/>
      <c r="B933" s="8"/>
      <c r="C933" s="8"/>
      <c r="D933" s="8"/>
      <c r="E933" s="8"/>
      <c r="F933" s="8"/>
      <c r="G933" s="9"/>
      <c r="H933" s="8"/>
      <c r="I933" s="8"/>
      <c r="J933" s="8"/>
      <c r="K933" s="8"/>
      <c r="L933" s="8"/>
      <c r="M933" s="8"/>
    </row>
    <row r="934" spans="1:13" x14ac:dyDescent="0.25">
      <c r="A934" s="8"/>
      <c r="B934" s="8"/>
      <c r="C934" s="8"/>
      <c r="D934" s="8"/>
      <c r="E934" s="8"/>
      <c r="F934" s="8"/>
      <c r="G934" s="9"/>
      <c r="H934" s="8"/>
      <c r="I934" s="8"/>
      <c r="J934" s="8"/>
      <c r="K934" s="8"/>
      <c r="L934" s="8"/>
      <c r="M934" s="8"/>
    </row>
    <row r="935" spans="1:13" x14ac:dyDescent="0.25">
      <c r="A935" s="8"/>
      <c r="B935" s="8"/>
      <c r="C935" s="8"/>
      <c r="D935" s="8"/>
      <c r="E935" s="8"/>
      <c r="F935" s="8"/>
      <c r="G935" s="9"/>
      <c r="H935" s="8"/>
      <c r="I935" s="8"/>
      <c r="J935" s="8"/>
      <c r="K935" s="8"/>
      <c r="L935" s="8"/>
      <c r="M935" s="8"/>
    </row>
    <row r="936" spans="1:13" x14ac:dyDescent="0.25">
      <c r="A936" s="8"/>
      <c r="B936" s="8"/>
      <c r="C936" s="8"/>
      <c r="D936" s="8"/>
      <c r="E936" s="8"/>
      <c r="F936" s="8"/>
      <c r="G936" s="9"/>
      <c r="H936" s="8"/>
      <c r="I936" s="8"/>
      <c r="J936" s="8"/>
      <c r="K936" s="8"/>
      <c r="L936" s="8"/>
      <c r="M936" s="8"/>
    </row>
    <row r="937" spans="1:13" x14ac:dyDescent="0.25">
      <c r="A937" s="8"/>
      <c r="B937" s="8"/>
      <c r="C937" s="8"/>
      <c r="D937" s="8"/>
      <c r="E937" s="8"/>
      <c r="F937" s="8"/>
      <c r="G937" s="9"/>
      <c r="H937" s="8"/>
      <c r="I937" s="8"/>
      <c r="J937" s="8"/>
      <c r="K937" s="8"/>
      <c r="L937" s="8"/>
      <c r="M937" s="8"/>
    </row>
    <row r="938" spans="1:13" x14ac:dyDescent="0.25">
      <c r="A938" s="8"/>
      <c r="B938" s="8"/>
      <c r="C938" s="8"/>
      <c r="D938" s="8"/>
      <c r="E938" s="8"/>
      <c r="F938" s="8"/>
      <c r="G938" s="9"/>
      <c r="H938" s="8"/>
      <c r="I938" s="8"/>
      <c r="J938" s="8"/>
      <c r="K938" s="8"/>
      <c r="L938" s="8"/>
      <c r="M938" s="8"/>
    </row>
    <row r="939" spans="1:13" x14ac:dyDescent="0.25">
      <c r="A939" s="8"/>
      <c r="B939" s="8"/>
      <c r="C939" s="8"/>
      <c r="D939" s="8"/>
      <c r="E939" s="8"/>
      <c r="F939" s="8"/>
      <c r="G939" s="9"/>
      <c r="H939" s="8"/>
      <c r="I939" s="8"/>
      <c r="J939" s="8"/>
      <c r="K939" s="8"/>
      <c r="L939" s="8"/>
      <c r="M939" s="8"/>
    </row>
    <row r="940" spans="1:13" x14ac:dyDescent="0.25">
      <c r="A940" s="8"/>
      <c r="B940" s="8"/>
      <c r="C940" s="8"/>
      <c r="D940" s="8"/>
      <c r="E940" s="8"/>
      <c r="F940" s="8"/>
      <c r="G940" s="9"/>
      <c r="H940" s="8"/>
      <c r="I940" s="8"/>
      <c r="J940" s="8"/>
      <c r="K940" s="8"/>
      <c r="L940" s="8"/>
      <c r="M940" s="8"/>
    </row>
    <row r="941" spans="1:13" x14ac:dyDescent="0.25">
      <c r="A941" s="8"/>
      <c r="B941" s="8"/>
      <c r="C941" s="8"/>
      <c r="D941" s="8"/>
      <c r="E941" s="8"/>
      <c r="F941" s="8"/>
      <c r="G941" s="9"/>
      <c r="H941" s="8"/>
      <c r="I941" s="8"/>
      <c r="J941" s="8"/>
      <c r="K941" s="8"/>
      <c r="L941" s="8"/>
      <c r="M941" s="8"/>
    </row>
    <row r="942" spans="1:13" x14ac:dyDescent="0.25">
      <c r="A942" s="8"/>
      <c r="B942" s="8"/>
      <c r="C942" s="8"/>
      <c r="D942" s="8"/>
      <c r="E942" s="8"/>
      <c r="F942" s="8"/>
      <c r="G942" s="9"/>
      <c r="H942" s="8"/>
      <c r="I942" s="8"/>
      <c r="J942" s="8"/>
      <c r="K942" s="8"/>
      <c r="L942" s="8"/>
      <c r="M942" s="8"/>
    </row>
    <row r="943" spans="1:13" x14ac:dyDescent="0.25">
      <c r="A943" s="8"/>
      <c r="B943" s="8"/>
      <c r="C943" s="8"/>
      <c r="D943" s="8"/>
      <c r="E943" s="8"/>
      <c r="F943" s="8"/>
      <c r="G943" s="9"/>
      <c r="H943" s="8"/>
      <c r="I943" s="8"/>
      <c r="J943" s="8"/>
      <c r="K943" s="8"/>
      <c r="L943" s="8"/>
      <c r="M943" s="8"/>
    </row>
    <row r="944" spans="1:13" x14ac:dyDescent="0.25">
      <c r="A944" s="8"/>
      <c r="B944" s="8"/>
      <c r="C944" s="8"/>
      <c r="D944" s="8"/>
      <c r="E944" s="8"/>
      <c r="F944" s="8"/>
      <c r="G944" s="9"/>
      <c r="H944" s="8"/>
      <c r="I944" s="8"/>
      <c r="J944" s="8"/>
      <c r="K944" s="8"/>
      <c r="L944" s="8"/>
      <c r="M944" s="8"/>
    </row>
    <row r="945" spans="1:13" x14ac:dyDescent="0.25">
      <c r="A945" s="8"/>
      <c r="B945" s="8"/>
      <c r="C945" s="8"/>
      <c r="D945" s="8"/>
      <c r="E945" s="8"/>
      <c r="F945" s="8"/>
      <c r="G945" s="9"/>
      <c r="H945" s="8"/>
      <c r="I945" s="8"/>
      <c r="J945" s="8"/>
      <c r="K945" s="8"/>
      <c r="L945" s="8"/>
      <c r="M945" s="8"/>
    </row>
    <row r="946" spans="1:13" x14ac:dyDescent="0.25">
      <c r="A946" s="8"/>
      <c r="B946" s="8"/>
      <c r="C946" s="8"/>
      <c r="D946" s="8"/>
      <c r="E946" s="8"/>
      <c r="F946" s="8"/>
      <c r="G946" s="9"/>
      <c r="H946" s="8"/>
      <c r="I946" s="8"/>
      <c r="J946" s="8"/>
      <c r="K946" s="8"/>
      <c r="L946" s="8"/>
      <c r="M946" s="8"/>
    </row>
    <row r="947" spans="1:13" x14ac:dyDescent="0.25">
      <c r="A947" s="8"/>
      <c r="B947" s="8"/>
      <c r="C947" s="8"/>
      <c r="D947" s="8"/>
      <c r="E947" s="8"/>
      <c r="F947" s="8"/>
      <c r="G947" s="9"/>
      <c r="H947" s="8"/>
      <c r="I947" s="8"/>
      <c r="J947" s="8"/>
      <c r="K947" s="8"/>
      <c r="L947" s="8"/>
      <c r="M947" s="8"/>
    </row>
    <row r="948" spans="1:13" x14ac:dyDescent="0.25">
      <c r="A948" s="8"/>
      <c r="B948" s="8"/>
      <c r="C948" s="8"/>
      <c r="D948" s="8"/>
      <c r="E948" s="8"/>
      <c r="F948" s="8"/>
      <c r="G948" s="9"/>
      <c r="H948" s="8"/>
      <c r="I948" s="8"/>
      <c r="J948" s="8"/>
      <c r="K948" s="8"/>
      <c r="L948" s="8"/>
      <c r="M948" s="8"/>
    </row>
    <row r="949" spans="1:13" x14ac:dyDescent="0.25">
      <c r="A949" s="8"/>
      <c r="B949" s="8"/>
      <c r="C949" s="8"/>
      <c r="D949" s="8"/>
      <c r="E949" s="8"/>
      <c r="F949" s="8"/>
      <c r="G949" s="9"/>
      <c r="H949" s="8"/>
      <c r="I949" s="8"/>
      <c r="J949" s="8"/>
      <c r="K949" s="8"/>
      <c r="L949" s="8"/>
      <c r="M949" s="8"/>
    </row>
    <row r="950" spans="1:13" x14ac:dyDescent="0.25">
      <c r="A950" s="8"/>
      <c r="B950" s="8"/>
      <c r="C950" s="8"/>
      <c r="D950" s="8"/>
      <c r="E950" s="8"/>
      <c r="F950" s="8"/>
      <c r="G950" s="9"/>
      <c r="H950" s="8"/>
      <c r="I950" s="8"/>
      <c r="J950" s="8"/>
      <c r="K950" s="8"/>
      <c r="L950" s="8"/>
      <c r="M950" s="8"/>
    </row>
    <row r="951" spans="1:13" x14ac:dyDescent="0.25">
      <c r="A951" s="8"/>
      <c r="B951" s="8"/>
      <c r="C951" s="8"/>
      <c r="D951" s="8"/>
      <c r="E951" s="8"/>
      <c r="F951" s="8"/>
      <c r="G951" s="9"/>
      <c r="H951" s="8"/>
      <c r="I951" s="8"/>
      <c r="J951" s="8"/>
      <c r="K951" s="8"/>
      <c r="L951" s="8"/>
      <c r="M951" s="8"/>
    </row>
    <row r="952" spans="1:13" x14ac:dyDescent="0.25">
      <c r="A952" s="8"/>
      <c r="B952" s="8"/>
      <c r="C952" s="8"/>
      <c r="D952" s="8"/>
      <c r="E952" s="8"/>
      <c r="F952" s="8"/>
      <c r="G952" s="9"/>
      <c r="H952" s="8"/>
      <c r="I952" s="8"/>
      <c r="J952" s="8"/>
      <c r="K952" s="8"/>
      <c r="L952" s="8"/>
      <c r="M952" s="8"/>
    </row>
    <row r="953" spans="1:13" x14ac:dyDescent="0.25">
      <c r="A953" s="8"/>
      <c r="B953" s="8"/>
      <c r="C953" s="8"/>
      <c r="D953" s="8"/>
      <c r="E953" s="8"/>
      <c r="F953" s="8"/>
      <c r="G953" s="9"/>
      <c r="H953" s="8"/>
      <c r="I953" s="8"/>
      <c r="J953" s="8"/>
      <c r="K953" s="8"/>
      <c r="L953" s="8"/>
      <c r="M953" s="8"/>
    </row>
    <row r="954" spans="1:13" x14ac:dyDescent="0.25">
      <c r="A954" s="8"/>
      <c r="B954" s="8"/>
      <c r="C954" s="8"/>
      <c r="D954" s="8"/>
      <c r="E954" s="8"/>
      <c r="F954" s="8"/>
      <c r="G954" s="9"/>
      <c r="H954" s="8"/>
      <c r="I954" s="8"/>
      <c r="J954" s="8"/>
      <c r="K954" s="8"/>
      <c r="L954" s="8"/>
      <c r="M954" s="8"/>
    </row>
    <row r="955" spans="1:13" x14ac:dyDescent="0.25">
      <c r="A955" s="8"/>
      <c r="B955" s="8"/>
      <c r="C955" s="8"/>
      <c r="D955" s="8"/>
      <c r="E955" s="8"/>
      <c r="F955" s="8"/>
      <c r="G955" s="9"/>
      <c r="H955" s="8"/>
      <c r="I955" s="8"/>
      <c r="J955" s="8"/>
      <c r="K955" s="8"/>
      <c r="L955" s="8"/>
      <c r="M955" s="8"/>
    </row>
    <row r="956" spans="1:13" x14ac:dyDescent="0.25">
      <c r="A956" s="8"/>
      <c r="B956" s="8"/>
      <c r="C956" s="8"/>
      <c r="D956" s="8"/>
      <c r="E956" s="8"/>
      <c r="F956" s="8"/>
      <c r="G956" s="9"/>
      <c r="H956" s="8"/>
      <c r="I956" s="8"/>
      <c r="J956" s="8"/>
      <c r="K956" s="8"/>
      <c r="L956" s="8"/>
      <c r="M956" s="8"/>
    </row>
    <row r="957" spans="1:13" x14ac:dyDescent="0.25">
      <c r="A957" s="8"/>
      <c r="B957" s="8"/>
      <c r="C957" s="8"/>
      <c r="D957" s="8"/>
      <c r="E957" s="8"/>
      <c r="F957" s="8"/>
      <c r="G957" s="9"/>
      <c r="H957" s="8"/>
      <c r="I957" s="8"/>
      <c r="J957" s="8"/>
      <c r="K957" s="8"/>
      <c r="L957" s="8"/>
      <c r="M957" s="8"/>
    </row>
    <row r="958" spans="1:13" x14ac:dyDescent="0.25">
      <c r="A958" s="8"/>
      <c r="B958" s="8"/>
      <c r="C958" s="8"/>
      <c r="D958" s="8"/>
      <c r="E958" s="8"/>
      <c r="F958" s="8"/>
      <c r="G958" s="9"/>
      <c r="H958" s="8"/>
      <c r="I958" s="8"/>
      <c r="J958" s="8"/>
      <c r="K958" s="8"/>
      <c r="L958" s="8"/>
      <c r="M958" s="8"/>
    </row>
    <row r="959" spans="1:13" x14ac:dyDescent="0.25">
      <c r="A959" s="8"/>
      <c r="B959" s="8"/>
      <c r="C959" s="8"/>
      <c r="D959" s="8"/>
      <c r="E959" s="8"/>
      <c r="F959" s="8"/>
      <c r="G959" s="9"/>
      <c r="H959" s="8"/>
      <c r="I959" s="8"/>
      <c r="J959" s="8"/>
      <c r="K959" s="8"/>
      <c r="L959" s="8"/>
      <c r="M959" s="8"/>
    </row>
    <row r="960" spans="1:13" x14ac:dyDescent="0.25">
      <c r="A960" s="8"/>
      <c r="B960" s="8"/>
      <c r="C960" s="8"/>
      <c r="D960" s="8"/>
      <c r="E960" s="8"/>
      <c r="F960" s="8"/>
      <c r="G960" s="9"/>
      <c r="H960" s="8"/>
      <c r="I960" s="8"/>
      <c r="J960" s="8"/>
      <c r="K960" s="8"/>
      <c r="L960" s="8"/>
      <c r="M960" s="8"/>
    </row>
    <row r="961" spans="1:13" x14ac:dyDescent="0.25">
      <c r="A961" s="8"/>
      <c r="B961" s="8"/>
      <c r="C961" s="8"/>
      <c r="D961" s="8"/>
      <c r="E961" s="8"/>
      <c r="F961" s="8"/>
      <c r="G961" s="9"/>
      <c r="H961" s="8"/>
      <c r="I961" s="8"/>
      <c r="J961" s="8"/>
      <c r="K961" s="8"/>
      <c r="L961" s="8"/>
      <c r="M961" s="8"/>
    </row>
    <row r="962" spans="1:13" x14ac:dyDescent="0.25">
      <c r="A962" s="8"/>
      <c r="B962" s="8"/>
      <c r="C962" s="8"/>
      <c r="D962" s="8"/>
      <c r="E962" s="8"/>
      <c r="F962" s="8"/>
      <c r="G962" s="9"/>
      <c r="H962" s="8"/>
      <c r="I962" s="8"/>
      <c r="J962" s="8"/>
      <c r="K962" s="8"/>
      <c r="L962" s="8"/>
      <c r="M962" s="8"/>
    </row>
    <row r="963" spans="1:13" x14ac:dyDescent="0.25">
      <c r="A963" s="8"/>
      <c r="B963" s="8"/>
      <c r="C963" s="8"/>
      <c r="D963" s="8"/>
      <c r="E963" s="8"/>
      <c r="F963" s="8"/>
      <c r="G963" s="9"/>
      <c r="H963" s="8"/>
      <c r="I963" s="8"/>
      <c r="J963" s="8"/>
      <c r="K963" s="8"/>
      <c r="L963" s="8"/>
      <c r="M963" s="8"/>
    </row>
    <row r="964" spans="1:13" x14ac:dyDescent="0.25">
      <c r="A964" s="8"/>
      <c r="B964" s="8"/>
      <c r="C964" s="8"/>
      <c r="D964" s="8"/>
      <c r="E964" s="8"/>
      <c r="F964" s="8"/>
      <c r="G964" s="9"/>
      <c r="H964" s="8"/>
      <c r="I964" s="8"/>
      <c r="J964" s="8"/>
      <c r="K964" s="8"/>
      <c r="L964" s="8"/>
      <c r="M964" s="8"/>
    </row>
    <row r="965" spans="1:13" x14ac:dyDescent="0.25">
      <c r="A965" s="8"/>
      <c r="B965" s="8"/>
      <c r="C965" s="8"/>
      <c r="D965" s="8"/>
      <c r="E965" s="8"/>
      <c r="F965" s="8"/>
      <c r="G965" s="9"/>
      <c r="H965" s="8"/>
      <c r="I965" s="8"/>
      <c r="J965" s="8"/>
      <c r="K965" s="8"/>
      <c r="L965" s="8"/>
      <c r="M965" s="8"/>
    </row>
    <row r="966" spans="1:13" x14ac:dyDescent="0.25">
      <c r="A966" s="8"/>
      <c r="B966" s="8"/>
      <c r="C966" s="8"/>
      <c r="D966" s="8"/>
      <c r="E966" s="8"/>
      <c r="F966" s="8"/>
      <c r="G966" s="9"/>
      <c r="H966" s="8"/>
      <c r="I966" s="8"/>
      <c r="J966" s="8"/>
      <c r="K966" s="8"/>
      <c r="L966" s="8"/>
      <c r="M966" s="8"/>
    </row>
    <row r="967" spans="1:13" x14ac:dyDescent="0.25">
      <c r="A967" s="8"/>
      <c r="B967" s="8"/>
      <c r="C967" s="8"/>
      <c r="D967" s="8"/>
      <c r="E967" s="8"/>
      <c r="F967" s="8"/>
      <c r="G967" s="9"/>
      <c r="H967" s="8"/>
      <c r="I967" s="8"/>
      <c r="J967" s="8"/>
      <c r="K967" s="8"/>
      <c r="L967" s="8"/>
      <c r="M967" s="8"/>
    </row>
    <row r="968" spans="1:13" x14ac:dyDescent="0.25">
      <c r="A968" s="8"/>
      <c r="B968" s="8"/>
      <c r="C968" s="8"/>
      <c r="D968" s="8"/>
      <c r="E968" s="8"/>
      <c r="F968" s="8"/>
      <c r="G968" s="9"/>
      <c r="H968" s="8"/>
      <c r="I968" s="8"/>
      <c r="J968" s="8"/>
      <c r="K968" s="8"/>
      <c r="L968" s="8"/>
      <c r="M968" s="8"/>
    </row>
    <row r="969" spans="1:13" x14ac:dyDescent="0.25">
      <c r="A969" s="8"/>
      <c r="B969" s="8"/>
      <c r="C969" s="8"/>
      <c r="D969" s="8"/>
      <c r="E969" s="8"/>
      <c r="F969" s="8"/>
      <c r="G969" s="9"/>
      <c r="H969" s="8"/>
      <c r="I969" s="8"/>
      <c r="J969" s="8"/>
      <c r="K969" s="8"/>
      <c r="L969" s="8"/>
      <c r="M969" s="8"/>
    </row>
    <row r="970" spans="1:13" x14ac:dyDescent="0.25">
      <c r="A970" s="8"/>
      <c r="B970" s="8"/>
      <c r="C970" s="8"/>
      <c r="D970" s="8"/>
      <c r="E970" s="8"/>
      <c r="F970" s="8"/>
      <c r="G970" s="9"/>
      <c r="H970" s="8"/>
      <c r="I970" s="8"/>
      <c r="J970" s="8"/>
      <c r="K970" s="8"/>
      <c r="L970" s="8"/>
      <c r="M970" s="8"/>
    </row>
    <row r="971" spans="1:13" x14ac:dyDescent="0.25">
      <c r="A971" s="8"/>
      <c r="B971" s="8"/>
      <c r="C971" s="8"/>
      <c r="D971" s="8"/>
      <c r="E971" s="8"/>
      <c r="F971" s="8"/>
      <c r="G971" s="9"/>
      <c r="H971" s="8"/>
      <c r="I971" s="8"/>
      <c r="J971" s="8"/>
      <c r="K971" s="8"/>
      <c r="L971" s="8"/>
      <c r="M971" s="8"/>
    </row>
    <row r="972" spans="1:13" x14ac:dyDescent="0.25">
      <c r="A972" s="8"/>
      <c r="B972" s="8"/>
      <c r="C972" s="8"/>
      <c r="D972" s="8"/>
      <c r="E972" s="8"/>
      <c r="F972" s="8"/>
      <c r="G972" s="9"/>
      <c r="H972" s="8"/>
      <c r="I972" s="8"/>
      <c r="J972" s="8"/>
      <c r="K972" s="8"/>
      <c r="L972" s="8"/>
      <c r="M972" s="8"/>
    </row>
    <row r="973" spans="1:13" x14ac:dyDescent="0.25">
      <c r="A973" s="8"/>
      <c r="B973" s="8"/>
      <c r="C973" s="8"/>
      <c r="D973" s="8"/>
      <c r="E973" s="8"/>
      <c r="F973" s="8"/>
      <c r="G973" s="9"/>
      <c r="H973" s="8"/>
      <c r="I973" s="8"/>
      <c r="J973" s="8"/>
      <c r="K973" s="8"/>
      <c r="L973" s="8"/>
      <c r="M973" s="8"/>
    </row>
    <row r="974" spans="1:13" x14ac:dyDescent="0.25">
      <c r="A974" s="8"/>
      <c r="B974" s="8"/>
      <c r="C974" s="8"/>
      <c r="D974" s="8"/>
      <c r="E974" s="8"/>
      <c r="F974" s="8"/>
      <c r="G974" s="9"/>
      <c r="H974" s="8"/>
      <c r="I974" s="8"/>
      <c r="J974" s="8"/>
      <c r="K974" s="8"/>
      <c r="L974" s="8"/>
      <c r="M974" s="8"/>
    </row>
    <row r="975" spans="1:13" x14ac:dyDescent="0.25">
      <c r="A975" s="8"/>
      <c r="B975" s="8"/>
      <c r="C975" s="8"/>
      <c r="D975" s="8"/>
      <c r="E975" s="8"/>
      <c r="F975" s="8"/>
      <c r="G975" s="9"/>
      <c r="H975" s="8"/>
      <c r="I975" s="8"/>
      <c r="J975" s="8"/>
      <c r="K975" s="8"/>
      <c r="L975" s="8"/>
      <c r="M975" s="8"/>
    </row>
    <row r="976" spans="1:13" x14ac:dyDescent="0.25">
      <c r="A976" s="8"/>
      <c r="B976" s="8"/>
      <c r="C976" s="8"/>
      <c r="D976" s="8"/>
      <c r="E976" s="8"/>
      <c r="F976" s="8"/>
      <c r="G976" s="9"/>
      <c r="H976" s="8"/>
      <c r="I976" s="8"/>
      <c r="J976" s="8"/>
      <c r="K976" s="8"/>
      <c r="L976" s="8"/>
      <c r="M976" s="8"/>
    </row>
    <row r="977" spans="1:13" x14ac:dyDescent="0.25">
      <c r="A977" s="8"/>
      <c r="B977" s="8"/>
      <c r="C977" s="8"/>
      <c r="D977" s="8"/>
      <c r="E977" s="8"/>
      <c r="F977" s="8"/>
      <c r="G977" s="9"/>
      <c r="H977" s="8"/>
      <c r="I977" s="8"/>
      <c r="J977" s="8"/>
      <c r="K977" s="8"/>
      <c r="L977" s="8"/>
      <c r="M977" s="8"/>
    </row>
    <row r="978" spans="1:13" x14ac:dyDescent="0.25">
      <c r="A978" s="8"/>
      <c r="B978" s="8"/>
      <c r="C978" s="8"/>
      <c r="D978" s="8"/>
      <c r="E978" s="8"/>
      <c r="F978" s="8"/>
      <c r="G978" s="9"/>
      <c r="H978" s="8"/>
      <c r="I978" s="8"/>
      <c r="J978" s="8"/>
      <c r="K978" s="8"/>
      <c r="L978" s="8"/>
      <c r="M978" s="8"/>
    </row>
    <row r="979" spans="1:13" x14ac:dyDescent="0.25">
      <c r="A979" s="8"/>
      <c r="B979" s="8"/>
      <c r="C979" s="8"/>
      <c r="D979" s="8"/>
      <c r="E979" s="8"/>
      <c r="F979" s="8"/>
      <c r="G979" s="9"/>
      <c r="H979" s="8"/>
      <c r="I979" s="8"/>
      <c r="J979" s="8"/>
      <c r="K979" s="8"/>
      <c r="L979" s="8"/>
      <c r="M979" s="8"/>
    </row>
    <row r="980" spans="1:13" x14ac:dyDescent="0.25">
      <c r="A980" s="8"/>
      <c r="B980" s="8"/>
      <c r="C980" s="8"/>
      <c r="D980" s="8"/>
      <c r="E980" s="8"/>
      <c r="F980" s="8"/>
      <c r="G980" s="9"/>
      <c r="H980" s="8"/>
      <c r="I980" s="8"/>
      <c r="J980" s="8"/>
      <c r="K980" s="8"/>
      <c r="L980" s="8"/>
      <c r="M980" s="8"/>
    </row>
    <row r="981" spans="1:13" x14ac:dyDescent="0.25">
      <c r="A981" s="8"/>
      <c r="B981" s="8"/>
      <c r="C981" s="8"/>
      <c r="D981" s="8"/>
      <c r="E981" s="8"/>
      <c r="F981" s="8"/>
      <c r="G981" s="9"/>
      <c r="H981" s="8"/>
      <c r="I981" s="8"/>
      <c r="J981" s="8"/>
      <c r="K981" s="8"/>
      <c r="L981" s="8"/>
      <c r="M981" s="8"/>
    </row>
    <row r="982" spans="1:13" x14ac:dyDescent="0.25">
      <c r="A982" s="8"/>
      <c r="B982" s="8"/>
      <c r="C982" s="8"/>
      <c r="D982" s="8"/>
      <c r="E982" s="8"/>
      <c r="F982" s="8"/>
      <c r="G982" s="9"/>
      <c r="H982" s="8"/>
      <c r="I982" s="8"/>
      <c r="J982" s="8"/>
      <c r="K982" s="8"/>
      <c r="L982" s="8"/>
      <c r="M982" s="8"/>
    </row>
    <row r="983" spans="1:13" x14ac:dyDescent="0.25">
      <c r="A983" s="8"/>
      <c r="B983" s="8"/>
      <c r="C983" s="8"/>
      <c r="D983" s="8"/>
      <c r="E983" s="8"/>
      <c r="F983" s="8"/>
      <c r="G983" s="9"/>
      <c r="H983" s="8"/>
      <c r="I983" s="8"/>
      <c r="J983" s="8"/>
      <c r="K983" s="8"/>
      <c r="L983" s="8"/>
      <c r="M983" s="8"/>
    </row>
    <row r="984" spans="1:13" x14ac:dyDescent="0.25">
      <c r="A984" s="8"/>
      <c r="B984" s="8"/>
      <c r="C984" s="8"/>
      <c r="D984" s="8"/>
      <c r="E984" s="8"/>
      <c r="F984" s="8"/>
      <c r="G984" s="9"/>
      <c r="H984" s="8"/>
      <c r="I984" s="8"/>
      <c r="J984" s="8"/>
      <c r="K984" s="8"/>
      <c r="L984" s="8"/>
      <c r="M984" s="8"/>
    </row>
    <row r="985" spans="1:13" x14ac:dyDescent="0.25">
      <c r="A985" s="8"/>
      <c r="B985" s="8"/>
      <c r="C985" s="8"/>
      <c r="D985" s="8"/>
      <c r="E985" s="8"/>
      <c r="F985" s="8"/>
      <c r="G985" s="9"/>
      <c r="H985" s="8"/>
      <c r="I985" s="8"/>
      <c r="J985" s="8"/>
      <c r="K985" s="8"/>
      <c r="L985" s="8"/>
      <c r="M985" s="8"/>
    </row>
    <row r="986" spans="1:13" x14ac:dyDescent="0.25">
      <c r="A986" s="8"/>
      <c r="B986" s="8"/>
      <c r="C986" s="8"/>
      <c r="D986" s="8"/>
      <c r="E986" s="8"/>
      <c r="F986" s="8"/>
      <c r="G986" s="9"/>
      <c r="H986" s="8"/>
      <c r="I986" s="8"/>
      <c r="J986" s="8"/>
      <c r="K986" s="8"/>
      <c r="L986" s="8"/>
      <c r="M986" s="8"/>
    </row>
    <row r="987" spans="1:13" x14ac:dyDescent="0.25">
      <c r="A987" s="8"/>
      <c r="B987" s="8"/>
      <c r="C987" s="8"/>
      <c r="D987" s="8"/>
      <c r="E987" s="8"/>
      <c r="F987" s="8"/>
      <c r="G987" s="9"/>
      <c r="H987" s="8"/>
      <c r="I987" s="8"/>
      <c r="J987" s="8"/>
      <c r="K987" s="8"/>
      <c r="L987" s="8"/>
      <c r="M987" s="8"/>
    </row>
    <row r="988" spans="1:13" x14ac:dyDescent="0.25">
      <c r="A988" s="8"/>
      <c r="B988" s="8"/>
      <c r="C988" s="8"/>
      <c r="D988" s="8"/>
      <c r="E988" s="8"/>
      <c r="F988" s="8"/>
      <c r="G988" s="9"/>
      <c r="H988" s="8"/>
      <c r="I988" s="8"/>
      <c r="J988" s="8"/>
      <c r="K988" s="8"/>
      <c r="L988" s="8"/>
      <c r="M988" s="8"/>
    </row>
    <row r="989" spans="1:13" x14ac:dyDescent="0.25">
      <c r="A989" s="8"/>
      <c r="B989" s="8"/>
      <c r="C989" s="8"/>
      <c r="D989" s="8"/>
      <c r="E989" s="8"/>
      <c r="F989" s="8"/>
      <c r="G989" s="9"/>
      <c r="H989" s="8"/>
      <c r="I989" s="8"/>
      <c r="J989" s="8"/>
      <c r="K989" s="8"/>
      <c r="L989" s="8"/>
      <c r="M989" s="8"/>
    </row>
    <row r="990" spans="1:13" x14ac:dyDescent="0.25">
      <c r="A990" s="8"/>
      <c r="B990" s="8"/>
      <c r="C990" s="8"/>
      <c r="D990" s="8"/>
      <c r="E990" s="8"/>
      <c r="F990" s="8"/>
      <c r="G990" s="9"/>
      <c r="H990" s="8"/>
      <c r="I990" s="8"/>
      <c r="J990" s="8"/>
      <c r="K990" s="8"/>
      <c r="L990" s="8"/>
      <c r="M990" s="8"/>
    </row>
    <row r="991" spans="1:13" x14ac:dyDescent="0.25">
      <c r="A991" s="8"/>
      <c r="B991" s="8"/>
      <c r="C991" s="8"/>
      <c r="D991" s="8"/>
      <c r="E991" s="8"/>
      <c r="F991" s="8"/>
      <c r="G991" s="9"/>
      <c r="H991" s="8"/>
      <c r="I991" s="8"/>
      <c r="J991" s="8"/>
      <c r="K991" s="8"/>
      <c r="L991" s="8"/>
      <c r="M991" s="8"/>
    </row>
    <row r="992" spans="1:13" x14ac:dyDescent="0.25">
      <c r="A992" s="8"/>
      <c r="B992" s="8"/>
      <c r="C992" s="8"/>
      <c r="D992" s="8"/>
      <c r="E992" s="8"/>
      <c r="F992" s="8"/>
      <c r="G992" s="9"/>
      <c r="H992" s="8"/>
      <c r="I992" s="8"/>
      <c r="J992" s="8"/>
      <c r="K992" s="8"/>
      <c r="L992" s="8"/>
      <c r="M992" s="8"/>
    </row>
    <row r="993" spans="1:13" x14ac:dyDescent="0.25">
      <c r="A993" s="8"/>
      <c r="B993" s="8"/>
      <c r="C993" s="8"/>
      <c r="D993" s="8"/>
      <c r="E993" s="8"/>
      <c r="F993" s="8"/>
      <c r="G993" s="9"/>
      <c r="H993" s="8"/>
      <c r="I993" s="8"/>
      <c r="J993" s="8"/>
      <c r="K993" s="8"/>
      <c r="L993" s="8"/>
      <c r="M993" s="8"/>
    </row>
    <row r="994" spans="1:13" x14ac:dyDescent="0.25">
      <c r="A994" s="8"/>
      <c r="B994" s="8"/>
      <c r="C994" s="8"/>
      <c r="D994" s="8"/>
      <c r="E994" s="8"/>
      <c r="F994" s="8"/>
      <c r="G994" s="9"/>
      <c r="H994" s="8"/>
      <c r="I994" s="8"/>
      <c r="J994" s="8"/>
      <c r="K994" s="8"/>
      <c r="L994" s="8"/>
      <c r="M994" s="8"/>
    </row>
    <row r="995" spans="1:13" x14ac:dyDescent="0.25">
      <c r="A995" s="8"/>
      <c r="B995" s="8"/>
      <c r="C995" s="8"/>
      <c r="D995" s="8"/>
      <c r="E995" s="8"/>
      <c r="F995" s="8"/>
      <c r="G995" s="9"/>
      <c r="H995" s="8"/>
      <c r="I995" s="8"/>
      <c r="J995" s="8"/>
      <c r="K995" s="8"/>
      <c r="L995" s="8"/>
      <c r="M995" s="8"/>
    </row>
    <row r="996" spans="1:13" x14ac:dyDescent="0.25">
      <c r="A996" s="8"/>
      <c r="B996" s="8"/>
      <c r="C996" s="8"/>
      <c r="D996" s="8"/>
      <c r="E996" s="8"/>
      <c r="F996" s="8"/>
      <c r="G996" s="9"/>
      <c r="H996" s="8"/>
      <c r="I996" s="8"/>
      <c r="J996" s="8"/>
      <c r="K996" s="8"/>
      <c r="L996" s="8"/>
      <c r="M996" s="8"/>
    </row>
    <row r="997" spans="1:13" x14ac:dyDescent="0.25">
      <c r="A997" s="8"/>
      <c r="B997" s="8"/>
      <c r="C997" s="8"/>
      <c r="D997" s="8"/>
      <c r="E997" s="8"/>
      <c r="F997" s="8"/>
      <c r="G997" s="9"/>
      <c r="H997" s="8"/>
      <c r="I997" s="8"/>
      <c r="J997" s="8"/>
      <c r="K997" s="8"/>
      <c r="L997" s="8"/>
      <c r="M997" s="8"/>
    </row>
    <row r="998" spans="1:13" x14ac:dyDescent="0.25">
      <c r="A998" s="8"/>
      <c r="B998" s="8"/>
      <c r="C998" s="8"/>
      <c r="D998" s="8"/>
      <c r="E998" s="8"/>
      <c r="F998" s="8"/>
      <c r="G998" s="9"/>
      <c r="H998" s="8"/>
      <c r="I998" s="8"/>
      <c r="J998" s="8"/>
      <c r="K998" s="8"/>
      <c r="L998" s="8"/>
      <c r="M998" s="8"/>
    </row>
    <row r="999" spans="1:13" x14ac:dyDescent="0.25">
      <c r="A999" s="8"/>
      <c r="B999" s="8"/>
      <c r="C999" s="8"/>
      <c r="D999" s="8"/>
      <c r="E999" s="8"/>
      <c r="F999" s="8"/>
      <c r="G999" s="9"/>
      <c r="H999" s="8"/>
      <c r="I999" s="8"/>
      <c r="J999" s="8"/>
      <c r="K999" s="8"/>
      <c r="L999" s="8"/>
      <c r="M999" s="8"/>
    </row>
    <row r="1000" spans="1:13" x14ac:dyDescent="0.25">
      <c r="A1000" s="8"/>
      <c r="B1000" s="8"/>
      <c r="C1000" s="8"/>
      <c r="D1000" s="8"/>
      <c r="E1000" s="8"/>
      <c r="F1000" s="8"/>
      <c r="G1000" s="9"/>
      <c r="H1000" s="8"/>
      <c r="I1000" s="8"/>
      <c r="J1000" s="8"/>
      <c r="K1000" s="8"/>
      <c r="L1000" s="8"/>
      <c r="M1000" s="8"/>
    </row>
    <row r="1001" spans="1:13" x14ac:dyDescent="0.25">
      <c r="A1001" s="8"/>
      <c r="B1001" s="8"/>
      <c r="C1001" s="8"/>
      <c r="D1001" s="8"/>
      <c r="E1001" s="8"/>
      <c r="F1001" s="8"/>
      <c r="G1001" s="9"/>
      <c r="H1001" s="8"/>
      <c r="I1001" s="8"/>
      <c r="J1001" s="8"/>
      <c r="K1001" s="8"/>
      <c r="L1001" s="8"/>
      <c r="M1001" s="8"/>
    </row>
    <row r="1002" spans="1:13" x14ac:dyDescent="0.25">
      <c r="A1002" s="8"/>
      <c r="B1002" s="8"/>
      <c r="C1002" s="8"/>
      <c r="D1002" s="8"/>
      <c r="E1002" s="8"/>
      <c r="F1002" s="8"/>
      <c r="G1002" s="9"/>
      <c r="H1002" s="8"/>
      <c r="I1002" s="8"/>
      <c r="J1002" s="8"/>
      <c r="K1002" s="8"/>
      <c r="L1002" s="8"/>
      <c r="M1002" s="8"/>
    </row>
    <row r="1003" spans="1:13" x14ac:dyDescent="0.25">
      <c r="A1003" s="8"/>
      <c r="B1003" s="8"/>
      <c r="C1003" s="8"/>
      <c r="D1003" s="8"/>
      <c r="E1003" s="8"/>
      <c r="F1003" s="8"/>
      <c r="G1003" s="9"/>
      <c r="H1003" s="8"/>
      <c r="I1003" s="8"/>
      <c r="J1003" s="8"/>
      <c r="K1003" s="8"/>
      <c r="L1003" s="8"/>
      <c r="M1003" s="8"/>
    </row>
    <row r="1004" spans="1:13" x14ac:dyDescent="0.25">
      <c r="A1004" s="8"/>
      <c r="B1004" s="8"/>
      <c r="C1004" s="8"/>
      <c r="D1004" s="8"/>
      <c r="E1004" s="8"/>
      <c r="F1004" s="8"/>
      <c r="G1004" s="9"/>
      <c r="H1004" s="8"/>
      <c r="I1004" s="8"/>
      <c r="J1004" s="8"/>
      <c r="K1004" s="8"/>
      <c r="L1004" s="8"/>
      <c r="M1004" s="8"/>
    </row>
    <row r="1005" spans="1:13" x14ac:dyDescent="0.25">
      <c r="A1005" s="8"/>
      <c r="B1005" s="8"/>
      <c r="C1005" s="8"/>
      <c r="D1005" s="8"/>
      <c r="E1005" s="8"/>
      <c r="F1005" s="8"/>
      <c r="G1005" s="9"/>
      <c r="H1005" s="8"/>
      <c r="I1005" s="8"/>
      <c r="J1005" s="8"/>
      <c r="K1005" s="8"/>
      <c r="L1005" s="8"/>
      <c r="M1005" s="8"/>
    </row>
    <row r="1006" spans="1:13" x14ac:dyDescent="0.25">
      <c r="A1006" s="8"/>
      <c r="B1006" s="8"/>
      <c r="C1006" s="8"/>
      <c r="D1006" s="8"/>
      <c r="E1006" s="8"/>
      <c r="F1006" s="8"/>
      <c r="G1006" s="9"/>
      <c r="H1006" s="8"/>
      <c r="I1006" s="8"/>
      <c r="J1006" s="8"/>
      <c r="K1006" s="8"/>
      <c r="L1006" s="8"/>
      <c r="M1006" s="8"/>
    </row>
    <row r="1007" spans="1:13" x14ac:dyDescent="0.25">
      <c r="A1007" s="8"/>
      <c r="B1007" s="8"/>
      <c r="C1007" s="8"/>
      <c r="D1007" s="8"/>
      <c r="E1007" s="8"/>
      <c r="F1007" s="8"/>
      <c r="G1007" s="9"/>
      <c r="H1007" s="8"/>
      <c r="I1007" s="8"/>
      <c r="J1007" s="8"/>
      <c r="K1007" s="8"/>
      <c r="L1007" s="8"/>
      <c r="M1007" s="8"/>
    </row>
    <row r="1008" spans="1:13" x14ac:dyDescent="0.25">
      <c r="A1008" s="8"/>
      <c r="B1008" s="8"/>
      <c r="C1008" s="8"/>
      <c r="D1008" s="8"/>
      <c r="E1008" s="8"/>
      <c r="F1008" s="8"/>
      <c r="G1008" s="9"/>
      <c r="H1008" s="8"/>
      <c r="I1008" s="8"/>
      <c r="J1008" s="8"/>
      <c r="K1008" s="8"/>
      <c r="L1008" s="8"/>
      <c r="M1008" s="8"/>
    </row>
    <row r="1009" spans="1:13" x14ac:dyDescent="0.25">
      <c r="A1009" s="8"/>
      <c r="B1009" s="8"/>
      <c r="C1009" s="8"/>
      <c r="D1009" s="8"/>
      <c r="E1009" s="8"/>
      <c r="F1009" s="8"/>
      <c r="G1009" s="9"/>
      <c r="H1009" s="8"/>
      <c r="I1009" s="8"/>
      <c r="J1009" s="8"/>
      <c r="K1009" s="8"/>
      <c r="L1009" s="8"/>
      <c r="M1009" s="8"/>
    </row>
    <row r="1010" spans="1:13" x14ac:dyDescent="0.25">
      <c r="A1010" s="8"/>
      <c r="B1010" s="8"/>
      <c r="C1010" s="8"/>
      <c r="D1010" s="8"/>
      <c r="E1010" s="8"/>
      <c r="F1010" s="8"/>
      <c r="G1010" s="9"/>
      <c r="H1010" s="8"/>
      <c r="I1010" s="8"/>
      <c r="J1010" s="8"/>
      <c r="K1010" s="8"/>
      <c r="L1010" s="8"/>
      <c r="M1010" s="8"/>
    </row>
    <row r="1011" spans="1:13" x14ac:dyDescent="0.25">
      <c r="A1011" s="8"/>
      <c r="B1011" s="8"/>
      <c r="C1011" s="8"/>
      <c r="D1011" s="8"/>
      <c r="E1011" s="8"/>
      <c r="F1011" s="8"/>
      <c r="G1011" s="9"/>
      <c r="H1011" s="8"/>
      <c r="I1011" s="8"/>
      <c r="J1011" s="8"/>
      <c r="K1011" s="8"/>
      <c r="L1011" s="8"/>
      <c r="M1011" s="8"/>
    </row>
    <row r="1012" spans="1:13" x14ac:dyDescent="0.25">
      <c r="A1012" s="8"/>
      <c r="B1012" s="8"/>
      <c r="C1012" s="8"/>
      <c r="D1012" s="8"/>
      <c r="E1012" s="8"/>
      <c r="F1012" s="8"/>
      <c r="G1012" s="9"/>
      <c r="H1012" s="8"/>
      <c r="I1012" s="8"/>
      <c r="J1012" s="8"/>
      <c r="K1012" s="8"/>
      <c r="L1012" s="8"/>
      <c r="M1012" s="8"/>
    </row>
    <row r="1013" spans="1:13" x14ac:dyDescent="0.25">
      <c r="A1013" s="8"/>
      <c r="B1013" s="8"/>
      <c r="C1013" s="8"/>
      <c r="D1013" s="8"/>
      <c r="E1013" s="8"/>
      <c r="F1013" s="8"/>
      <c r="G1013" s="9"/>
      <c r="H1013" s="8"/>
      <c r="I1013" s="8"/>
      <c r="J1013" s="8"/>
      <c r="K1013" s="8"/>
      <c r="L1013" s="8"/>
      <c r="M1013" s="8"/>
    </row>
    <row r="1014" spans="1:13" x14ac:dyDescent="0.25">
      <c r="A1014" s="8"/>
      <c r="B1014" s="8"/>
      <c r="C1014" s="8"/>
      <c r="D1014" s="8"/>
      <c r="E1014" s="8"/>
      <c r="F1014" s="8"/>
      <c r="G1014" s="9"/>
      <c r="H1014" s="8"/>
      <c r="I1014" s="8"/>
      <c r="J1014" s="8"/>
      <c r="K1014" s="8"/>
      <c r="L1014" s="8"/>
      <c r="M1014" s="8"/>
    </row>
    <row r="1015" spans="1:13" x14ac:dyDescent="0.25">
      <c r="A1015" s="8"/>
      <c r="B1015" s="8"/>
      <c r="C1015" s="8"/>
      <c r="D1015" s="8"/>
      <c r="E1015" s="8"/>
      <c r="F1015" s="8"/>
      <c r="G1015" s="9"/>
      <c r="H1015" s="8"/>
      <c r="I1015" s="8"/>
      <c r="J1015" s="8"/>
      <c r="K1015" s="8"/>
      <c r="L1015" s="8"/>
      <c r="M1015" s="8"/>
    </row>
    <row r="1016" spans="1:13" x14ac:dyDescent="0.25">
      <c r="A1016" s="8"/>
      <c r="B1016" s="8"/>
      <c r="C1016" s="8"/>
      <c r="D1016" s="8"/>
      <c r="E1016" s="8"/>
      <c r="F1016" s="8"/>
      <c r="G1016" s="9"/>
      <c r="H1016" s="8"/>
      <c r="I1016" s="8"/>
      <c r="J1016" s="8"/>
      <c r="K1016" s="8"/>
      <c r="L1016" s="8"/>
      <c r="M1016" s="8"/>
    </row>
    <row r="1017" spans="1:13" x14ac:dyDescent="0.25">
      <c r="A1017" s="8"/>
      <c r="B1017" s="8"/>
      <c r="C1017" s="8"/>
      <c r="D1017" s="8"/>
      <c r="E1017" s="8"/>
      <c r="F1017" s="8"/>
      <c r="G1017" s="9"/>
      <c r="H1017" s="8"/>
      <c r="I1017" s="8"/>
      <c r="J1017" s="8"/>
      <c r="K1017" s="8"/>
      <c r="L1017" s="8"/>
      <c r="M1017" s="8"/>
    </row>
    <row r="1018" spans="1:13" x14ac:dyDescent="0.25">
      <c r="A1018" s="8"/>
      <c r="B1018" s="8"/>
      <c r="C1018" s="8"/>
      <c r="D1018" s="8"/>
      <c r="E1018" s="8"/>
      <c r="F1018" s="8"/>
      <c r="G1018" s="9"/>
      <c r="H1018" s="8"/>
      <c r="I1018" s="8"/>
      <c r="J1018" s="8"/>
      <c r="K1018" s="8"/>
      <c r="L1018" s="8"/>
      <c r="M1018" s="8"/>
    </row>
    <row r="1019" spans="1:13" x14ac:dyDescent="0.25">
      <c r="A1019" s="8"/>
      <c r="B1019" s="8"/>
      <c r="C1019" s="8"/>
      <c r="D1019" s="8"/>
      <c r="E1019" s="8"/>
      <c r="F1019" s="8"/>
      <c r="G1019" s="9"/>
      <c r="H1019" s="8"/>
      <c r="I1019" s="8"/>
      <c r="J1019" s="8"/>
      <c r="K1019" s="8"/>
      <c r="L1019" s="8"/>
      <c r="M1019" s="8"/>
    </row>
    <row r="1020" spans="1:13" x14ac:dyDescent="0.25">
      <c r="A1020" s="8"/>
      <c r="B1020" s="8"/>
      <c r="C1020" s="8"/>
      <c r="D1020" s="8"/>
      <c r="E1020" s="8"/>
      <c r="F1020" s="8"/>
      <c r="G1020" s="9"/>
      <c r="H1020" s="8"/>
      <c r="I1020" s="8"/>
      <c r="J1020" s="8"/>
      <c r="K1020" s="8"/>
      <c r="L1020" s="8"/>
      <c r="M1020" s="8"/>
    </row>
    <row r="1021" spans="1:13" x14ac:dyDescent="0.25">
      <c r="A1021" s="8"/>
      <c r="B1021" s="8"/>
      <c r="C1021" s="8"/>
      <c r="D1021" s="8"/>
      <c r="E1021" s="8"/>
      <c r="F1021" s="8"/>
      <c r="G1021" s="9"/>
      <c r="H1021" s="8"/>
      <c r="I1021" s="8"/>
      <c r="J1021" s="8"/>
      <c r="K1021" s="8"/>
      <c r="L1021" s="8"/>
      <c r="M1021" s="8"/>
    </row>
    <row r="1022" spans="1:13" x14ac:dyDescent="0.25">
      <c r="A1022" s="8"/>
      <c r="B1022" s="8"/>
      <c r="C1022" s="8"/>
      <c r="D1022" s="8"/>
      <c r="E1022" s="8"/>
      <c r="F1022" s="8"/>
      <c r="G1022" s="9"/>
      <c r="H1022" s="8"/>
      <c r="I1022" s="8"/>
      <c r="J1022" s="8"/>
      <c r="K1022" s="8"/>
      <c r="L1022" s="8"/>
      <c r="M1022" s="8"/>
    </row>
    <row r="1023" spans="1:13" x14ac:dyDescent="0.25">
      <c r="A1023" s="8"/>
      <c r="B1023" s="8"/>
      <c r="C1023" s="8"/>
      <c r="D1023" s="8"/>
      <c r="E1023" s="8"/>
      <c r="F1023" s="8"/>
      <c r="G1023" s="9"/>
      <c r="H1023" s="8"/>
      <c r="I1023" s="8"/>
      <c r="J1023" s="8"/>
      <c r="K1023" s="8"/>
      <c r="L1023" s="8"/>
      <c r="M1023" s="8"/>
    </row>
    <row r="1024" spans="1:13" x14ac:dyDescent="0.25">
      <c r="A1024" s="8"/>
      <c r="B1024" s="8"/>
      <c r="C1024" s="8"/>
      <c r="D1024" s="8"/>
      <c r="E1024" s="8"/>
      <c r="F1024" s="8"/>
      <c r="G1024" s="9"/>
      <c r="H1024" s="8"/>
      <c r="I1024" s="8"/>
      <c r="J1024" s="8"/>
      <c r="K1024" s="8"/>
      <c r="L1024" s="8"/>
      <c r="M1024" s="8"/>
    </row>
    <row r="1025" spans="1:13" x14ac:dyDescent="0.25">
      <c r="A1025" s="8"/>
      <c r="B1025" s="8"/>
      <c r="C1025" s="8"/>
      <c r="D1025" s="8"/>
      <c r="E1025" s="8"/>
      <c r="F1025" s="8"/>
      <c r="G1025" s="9"/>
      <c r="H1025" s="8"/>
      <c r="I1025" s="8"/>
      <c r="J1025" s="8"/>
      <c r="K1025" s="8"/>
      <c r="L1025" s="8"/>
      <c r="M1025" s="8"/>
    </row>
    <row r="1026" spans="1:13" x14ac:dyDescent="0.25">
      <c r="A1026" s="8"/>
      <c r="B1026" s="8"/>
      <c r="C1026" s="8"/>
      <c r="D1026" s="8"/>
      <c r="E1026" s="8"/>
      <c r="F1026" s="8"/>
      <c r="G1026" s="9"/>
      <c r="H1026" s="8"/>
      <c r="I1026" s="8"/>
      <c r="J1026" s="8"/>
      <c r="K1026" s="8"/>
      <c r="L1026" s="8"/>
      <c r="M1026" s="8"/>
    </row>
    <row r="1027" spans="1:13" x14ac:dyDescent="0.25">
      <c r="A1027" s="8"/>
      <c r="B1027" s="8"/>
      <c r="C1027" s="8"/>
      <c r="D1027" s="8"/>
      <c r="E1027" s="8"/>
      <c r="F1027" s="8"/>
      <c r="G1027" s="9"/>
      <c r="H1027" s="8"/>
      <c r="I1027" s="8"/>
      <c r="J1027" s="8"/>
      <c r="K1027" s="8"/>
      <c r="L1027" s="8"/>
      <c r="M1027" s="8"/>
    </row>
    <row r="1028" spans="1:13" x14ac:dyDescent="0.25">
      <c r="A1028" s="8"/>
      <c r="B1028" s="8"/>
      <c r="C1028" s="8"/>
      <c r="D1028" s="8"/>
      <c r="E1028" s="8"/>
      <c r="F1028" s="8"/>
      <c r="G1028" s="9"/>
      <c r="H1028" s="8"/>
      <c r="I1028" s="8"/>
      <c r="J1028" s="8"/>
      <c r="K1028" s="8"/>
      <c r="L1028" s="8"/>
      <c r="M1028" s="8"/>
    </row>
    <row r="1029" spans="1:13" x14ac:dyDescent="0.25">
      <c r="A1029" s="8"/>
      <c r="B1029" s="8"/>
      <c r="C1029" s="8"/>
      <c r="D1029" s="8"/>
      <c r="E1029" s="8"/>
      <c r="F1029" s="8"/>
      <c r="G1029" s="9"/>
      <c r="H1029" s="8"/>
      <c r="I1029" s="8"/>
      <c r="J1029" s="8"/>
      <c r="K1029" s="8"/>
      <c r="L1029" s="8"/>
      <c r="M1029" s="8"/>
    </row>
    <row r="1030" spans="1:13" x14ac:dyDescent="0.25">
      <c r="A1030" s="8"/>
      <c r="B1030" s="8"/>
      <c r="C1030" s="8"/>
      <c r="D1030" s="8"/>
      <c r="E1030" s="8"/>
      <c r="F1030" s="8"/>
      <c r="G1030" s="9"/>
      <c r="H1030" s="8"/>
      <c r="I1030" s="8"/>
      <c r="J1030" s="8"/>
      <c r="K1030" s="8"/>
      <c r="L1030" s="8"/>
      <c r="M1030" s="8"/>
    </row>
    <row r="1031" spans="1:13" x14ac:dyDescent="0.25">
      <c r="A1031" s="8"/>
      <c r="B1031" s="8"/>
      <c r="C1031" s="8"/>
      <c r="D1031" s="8"/>
      <c r="E1031" s="8"/>
      <c r="F1031" s="8"/>
      <c r="G1031" s="9"/>
      <c r="H1031" s="8"/>
      <c r="I1031" s="8"/>
      <c r="J1031" s="8"/>
      <c r="K1031" s="8"/>
      <c r="L1031" s="8"/>
      <c r="M1031" s="8"/>
    </row>
    <row r="1032" spans="1:13" x14ac:dyDescent="0.25">
      <c r="A1032" s="8"/>
      <c r="B1032" s="8"/>
      <c r="C1032" s="8"/>
      <c r="D1032" s="8"/>
      <c r="E1032" s="8"/>
      <c r="F1032" s="8"/>
      <c r="G1032" s="9"/>
      <c r="H1032" s="8"/>
      <c r="I1032" s="8"/>
      <c r="J1032" s="8"/>
      <c r="K1032" s="8"/>
      <c r="L1032" s="8"/>
      <c r="M1032" s="8"/>
    </row>
    <row r="1033" spans="1:13" x14ac:dyDescent="0.25">
      <c r="A1033" s="8"/>
      <c r="B1033" s="8"/>
      <c r="C1033" s="8"/>
      <c r="D1033" s="8"/>
      <c r="E1033" s="8"/>
      <c r="F1033" s="8"/>
      <c r="G1033" s="9"/>
      <c r="H1033" s="8"/>
      <c r="I1033" s="8"/>
      <c r="J1033" s="8"/>
      <c r="K1033" s="8"/>
      <c r="L1033" s="8"/>
      <c r="M1033" s="8"/>
    </row>
    <row r="1034" spans="1:13" x14ac:dyDescent="0.25">
      <c r="A1034" s="8"/>
      <c r="B1034" s="8"/>
      <c r="C1034" s="8"/>
      <c r="D1034" s="8"/>
      <c r="E1034" s="8"/>
      <c r="F1034" s="8"/>
      <c r="G1034" s="9"/>
      <c r="H1034" s="8"/>
      <c r="I1034" s="8"/>
      <c r="J1034" s="8"/>
      <c r="K1034" s="8"/>
      <c r="L1034" s="8"/>
      <c r="M1034" s="8"/>
    </row>
    <row r="1035" spans="1:13" x14ac:dyDescent="0.25">
      <c r="A1035" s="8"/>
      <c r="B1035" s="8"/>
      <c r="C1035" s="8"/>
      <c r="D1035" s="8"/>
      <c r="E1035" s="8"/>
      <c r="F1035" s="8"/>
      <c r="G1035" s="9"/>
      <c r="H1035" s="8"/>
      <c r="I1035" s="8"/>
      <c r="J1035" s="8"/>
      <c r="K1035" s="8"/>
      <c r="L1035" s="8"/>
      <c r="M1035" s="8"/>
    </row>
    <row r="1036" spans="1:13" x14ac:dyDescent="0.25">
      <c r="A1036" s="8"/>
      <c r="B1036" s="8"/>
      <c r="C1036" s="8"/>
      <c r="D1036" s="8"/>
      <c r="E1036" s="8"/>
      <c r="F1036" s="8"/>
      <c r="G1036" s="9"/>
      <c r="H1036" s="8"/>
      <c r="I1036" s="8"/>
      <c r="J1036" s="8"/>
      <c r="K1036" s="8"/>
      <c r="L1036" s="8"/>
      <c r="M1036" s="8"/>
    </row>
    <row r="1037" spans="1:13" x14ac:dyDescent="0.25">
      <c r="A1037" s="8"/>
      <c r="B1037" s="8"/>
      <c r="C1037" s="8"/>
      <c r="D1037" s="8"/>
      <c r="E1037" s="8"/>
      <c r="F1037" s="8"/>
      <c r="G1037" s="9"/>
      <c r="H1037" s="8"/>
      <c r="I1037" s="8"/>
      <c r="J1037" s="8"/>
      <c r="K1037" s="8"/>
      <c r="L1037" s="8"/>
      <c r="M1037" s="8"/>
    </row>
    <row r="1038" spans="1:13" x14ac:dyDescent="0.25">
      <c r="A1038" s="8"/>
      <c r="B1038" s="8"/>
      <c r="C1038" s="8"/>
      <c r="D1038" s="8"/>
      <c r="E1038" s="8"/>
      <c r="F1038" s="8"/>
      <c r="G1038" s="9"/>
      <c r="H1038" s="8"/>
      <c r="I1038" s="8"/>
      <c r="J1038" s="8"/>
      <c r="K1038" s="8"/>
      <c r="L1038" s="8"/>
      <c r="M1038" s="8"/>
    </row>
    <row r="1039" spans="1:13" x14ac:dyDescent="0.25">
      <c r="A1039" s="8"/>
      <c r="B1039" s="8"/>
      <c r="C1039" s="8"/>
      <c r="D1039" s="8"/>
      <c r="E1039" s="8"/>
      <c r="F1039" s="8"/>
      <c r="G1039" s="9"/>
      <c r="H1039" s="8"/>
      <c r="I1039" s="8"/>
      <c r="J1039" s="8"/>
      <c r="K1039" s="8"/>
      <c r="L1039" s="8"/>
      <c r="M1039" s="8"/>
    </row>
    <row r="1040" spans="1:13" x14ac:dyDescent="0.25">
      <c r="A1040" s="8"/>
      <c r="B1040" s="8"/>
      <c r="C1040" s="8"/>
      <c r="D1040" s="8"/>
      <c r="E1040" s="8"/>
      <c r="F1040" s="8"/>
      <c r="G1040" s="9"/>
      <c r="H1040" s="8"/>
      <c r="I1040" s="8"/>
      <c r="J1040" s="8"/>
      <c r="K1040" s="8"/>
      <c r="L1040" s="8"/>
      <c r="M1040" s="8"/>
    </row>
    <row r="1041" spans="1:13" x14ac:dyDescent="0.25">
      <c r="A1041" s="8"/>
      <c r="B1041" s="8"/>
      <c r="C1041" s="8"/>
      <c r="D1041" s="8"/>
      <c r="E1041" s="8"/>
      <c r="F1041" s="8"/>
      <c r="G1041" s="9"/>
      <c r="H1041" s="8"/>
      <c r="I1041" s="8"/>
      <c r="J1041" s="8"/>
      <c r="K1041" s="8"/>
      <c r="L1041" s="8"/>
      <c r="M1041" s="8"/>
    </row>
    <row r="1042" spans="1:13" x14ac:dyDescent="0.25">
      <c r="A1042" s="8"/>
      <c r="B1042" s="8"/>
      <c r="C1042" s="8"/>
      <c r="D1042" s="8"/>
      <c r="E1042" s="8"/>
      <c r="F1042" s="8"/>
      <c r="G1042" s="9"/>
      <c r="H1042" s="8"/>
      <c r="I1042" s="8"/>
      <c r="J1042" s="8"/>
      <c r="K1042" s="8"/>
      <c r="L1042" s="8"/>
      <c r="M1042" s="8"/>
    </row>
    <row r="1043" spans="1:13" x14ac:dyDescent="0.25">
      <c r="A1043" s="8"/>
      <c r="B1043" s="8"/>
      <c r="C1043" s="8"/>
      <c r="D1043" s="8"/>
      <c r="E1043" s="8"/>
      <c r="F1043" s="8"/>
      <c r="G1043" s="9"/>
      <c r="H1043" s="8"/>
      <c r="I1043" s="8"/>
      <c r="J1043" s="8"/>
      <c r="K1043" s="8"/>
      <c r="L1043" s="8"/>
      <c r="M1043" s="8"/>
    </row>
    <row r="1044" spans="1:13" x14ac:dyDescent="0.25">
      <c r="A1044" s="8"/>
      <c r="B1044" s="8"/>
      <c r="C1044" s="8"/>
      <c r="D1044" s="8"/>
      <c r="E1044" s="8"/>
      <c r="F1044" s="8"/>
      <c r="G1044" s="9"/>
      <c r="H1044" s="8"/>
      <c r="I1044" s="8"/>
      <c r="J1044" s="8"/>
      <c r="K1044" s="8"/>
      <c r="L1044" s="8"/>
      <c r="M1044" s="8"/>
    </row>
    <row r="1045" spans="1:13" x14ac:dyDescent="0.25">
      <c r="A1045" s="8"/>
      <c r="B1045" s="8"/>
      <c r="C1045" s="8"/>
      <c r="D1045" s="8"/>
      <c r="E1045" s="8"/>
      <c r="F1045" s="8"/>
      <c r="G1045" s="9"/>
      <c r="H1045" s="8"/>
      <c r="I1045" s="8"/>
      <c r="J1045" s="8"/>
      <c r="K1045" s="8"/>
      <c r="L1045" s="8"/>
      <c r="M1045" s="8"/>
    </row>
    <row r="1046" spans="1:13" x14ac:dyDescent="0.25">
      <c r="A1046" s="8"/>
      <c r="B1046" s="8"/>
      <c r="C1046" s="8"/>
      <c r="D1046" s="8"/>
      <c r="E1046" s="8"/>
      <c r="F1046" s="8"/>
      <c r="G1046" s="9"/>
      <c r="H1046" s="8"/>
      <c r="I1046" s="8"/>
      <c r="J1046" s="8"/>
      <c r="K1046" s="8"/>
      <c r="L1046" s="8"/>
      <c r="M1046" s="8"/>
    </row>
    <row r="1047" spans="1:13" x14ac:dyDescent="0.25">
      <c r="A1047" s="8"/>
      <c r="B1047" s="8"/>
      <c r="C1047" s="8"/>
      <c r="D1047" s="8"/>
      <c r="E1047" s="8"/>
      <c r="F1047" s="8"/>
      <c r="G1047" s="9"/>
      <c r="H1047" s="8"/>
      <c r="I1047" s="8"/>
      <c r="J1047" s="8"/>
      <c r="K1047" s="8"/>
      <c r="L1047" s="8"/>
      <c r="M1047" s="8"/>
    </row>
    <row r="1048" spans="1:13" x14ac:dyDescent="0.25">
      <c r="A1048" s="8"/>
      <c r="B1048" s="8"/>
      <c r="C1048" s="8"/>
      <c r="D1048" s="8"/>
      <c r="E1048" s="8"/>
      <c r="F1048" s="8"/>
      <c r="G1048" s="9"/>
      <c r="H1048" s="8"/>
      <c r="I1048" s="8"/>
      <c r="J1048" s="8"/>
      <c r="K1048" s="8"/>
      <c r="L1048" s="8"/>
      <c r="M1048" s="8"/>
    </row>
    <row r="1049" spans="1:13" x14ac:dyDescent="0.25">
      <c r="A1049" s="8"/>
      <c r="B1049" s="8"/>
      <c r="C1049" s="8"/>
      <c r="D1049" s="8"/>
      <c r="E1049" s="8"/>
      <c r="F1049" s="8"/>
      <c r="G1049" s="9"/>
      <c r="H1049" s="8"/>
      <c r="I1049" s="8"/>
      <c r="J1049" s="8"/>
      <c r="K1049" s="8"/>
      <c r="L1049" s="8"/>
      <c r="M1049" s="8"/>
    </row>
    <row r="1050" spans="1:13" x14ac:dyDescent="0.25">
      <c r="A1050" s="8"/>
      <c r="B1050" s="8"/>
      <c r="C1050" s="8"/>
      <c r="D1050" s="8"/>
      <c r="E1050" s="8"/>
      <c r="F1050" s="8"/>
      <c r="G1050" s="9"/>
      <c r="H1050" s="8"/>
      <c r="I1050" s="8"/>
      <c r="J1050" s="8"/>
      <c r="K1050" s="8"/>
      <c r="L1050" s="8"/>
      <c r="M1050" s="8"/>
    </row>
    <row r="1051" spans="1:13" x14ac:dyDescent="0.25">
      <c r="A1051" s="8"/>
      <c r="B1051" s="8"/>
      <c r="C1051" s="8"/>
      <c r="D1051" s="8"/>
      <c r="E1051" s="8"/>
      <c r="F1051" s="8"/>
      <c r="G1051" s="9"/>
      <c r="H1051" s="8"/>
      <c r="I1051" s="8"/>
      <c r="J1051" s="8"/>
      <c r="K1051" s="8"/>
      <c r="L1051" s="8"/>
      <c r="M1051" s="8"/>
    </row>
    <row r="1052" spans="1:13" x14ac:dyDescent="0.25">
      <c r="A1052" s="8"/>
      <c r="B1052" s="8"/>
      <c r="C1052" s="8"/>
      <c r="D1052" s="8"/>
      <c r="E1052" s="8"/>
      <c r="F1052" s="8"/>
      <c r="G1052" s="9"/>
      <c r="H1052" s="8"/>
      <c r="I1052" s="8"/>
      <c r="J1052" s="8"/>
      <c r="K1052" s="8"/>
      <c r="L1052" s="8"/>
      <c r="M1052" s="8"/>
    </row>
    <row r="1053" spans="1:13" x14ac:dyDescent="0.25">
      <c r="A1053" s="8"/>
      <c r="B1053" s="8"/>
      <c r="C1053" s="8"/>
      <c r="D1053" s="8"/>
      <c r="E1053" s="8"/>
      <c r="F1053" s="8"/>
      <c r="G1053" s="9"/>
      <c r="H1053" s="8"/>
      <c r="I1053" s="8"/>
      <c r="J1053" s="8"/>
      <c r="K1053" s="8"/>
      <c r="L1053" s="8"/>
      <c r="M1053" s="8"/>
    </row>
    <row r="1054" spans="1:13" x14ac:dyDescent="0.25">
      <c r="A1054" s="8"/>
      <c r="B1054" s="8"/>
      <c r="C1054" s="8"/>
      <c r="D1054" s="8"/>
      <c r="E1054" s="8"/>
      <c r="F1054" s="8"/>
      <c r="G1054" s="9"/>
      <c r="H1054" s="8"/>
      <c r="I1054" s="8"/>
      <c r="J1054" s="8"/>
      <c r="K1054" s="8"/>
      <c r="L1054" s="8"/>
      <c r="M1054" s="8"/>
    </row>
    <row r="1055" spans="1:13" x14ac:dyDescent="0.25">
      <c r="A1055" s="8"/>
      <c r="B1055" s="8"/>
      <c r="C1055" s="8"/>
      <c r="D1055" s="8"/>
      <c r="E1055" s="8"/>
      <c r="F1055" s="8"/>
      <c r="G1055" s="9"/>
      <c r="H1055" s="8"/>
      <c r="I1055" s="8"/>
      <c r="J1055" s="8"/>
      <c r="K1055" s="8"/>
      <c r="L1055" s="8"/>
      <c r="M1055" s="8"/>
    </row>
    <row r="1056" spans="1:13" x14ac:dyDescent="0.25">
      <c r="A1056" s="8"/>
      <c r="B1056" s="8"/>
      <c r="C1056" s="8"/>
      <c r="D1056" s="8"/>
      <c r="E1056" s="8"/>
      <c r="F1056" s="8"/>
      <c r="G1056" s="9"/>
      <c r="H1056" s="8"/>
      <c r="I1056" s="8"/>
      <c r="J1056" s="8"/>
      <c r="K1056" s="8"/>
      <c r="L1056" s="8"/>
      <c r="M1056" s="8"/>
    </row>
    <row r="1057" spans="1:13" x14ac:dyDescent="0.25">
      <c r="A1057" s="8"/>
      <c r="B1057" s="8"/>
      <c r="C1057" s="8"/>
      <c r="D1057" s="8"/>
      <c r="E1057" s="8"/>
      <c r="F1057" s="8"/>
      <c r="G1057" s="9"/>
      <c r="H1057" s="8"/>
      <c r="I1057" s="8"/>
      <c r="J1057" s="8"/>
      <c r="K1057" s="8"/>
      <c r="L1057" s="8"/>
      <c r="M1057" s="8"/>
    </row>
    <row r="1058" spans="1:13" x14ac:dyDescent="0.25">
      <c r="A1058" s="8"/>
      <c r="B1058" s="8"/>
      <c r="C1058" s="8"/>
      <c r="D1058" s="8"/>
      <c r="E1058" s="8"/>
      <c r="F1058" s="8"/>
      <c r="G1058" s="9"/>
      <c r="H1058" s="8"/>
      <c r="I1058" s="8"/>
      <c r="J1058" s="8"/>
      <c r="K1058" s="8"/>
      <c r="L1058" s="8"/>
      <c r="M1058" s="8"/>
    </row>
    <row r="1059" spans="1:13" x14ac:dyDescent="0.25">
      <c r="A1059" s="8"/>
      <c r="B1059" s="8"/>
      <c r="C1059" s="8"/>
      <c r="D1059" s="8"/>
      <c r="E1059" s="8"/>
      <c r="F1059" s="8"/>
      <c r="G1059" s="9"/>
      <c r="H1059" s="8"/>
      <c r="I1059" s="8"/>
      <c r="J1059" s="8"/>
      <c r="K1059" s="8"/>
      <c r="L1059" s="8"/>
      <c r="M1059" s="8"/>
    </row>
    <row r="1060" spans="1:13" x14ac:dyDescent="0.25">
      <c r="A1060" s="8"/>
      <c r="B1060" s="8"/>
      <c r="C1060" s="8"/>
      <c r="D1060" s="8"/>
      <c r="E1060" s="8"/>
      <c r="F1060" s="8"/>
      <c r="G1060" s="9"/>
      <c r="H1060" s="8"/>
      <c r="I1060" s="8"/>
      <c r="J1060" s="8"/>
      <c r="K1060" s="8"/>
      <c r="L1060" s="8"/>
      <c r="M1060" s="8"/>
    </row>
    <row r="1061" spans="1:13" x14ac:dyDescent="0.25">
      <c r="A1061" s="8"/>
      <c r="B1061" s="8"/>
      <c r="C1061" s="8"/>
      <c r="D1061" s="8"/>
      <c r="E1061" s="8"/>
      <c r="F1061" s="8"/>
      <c r="G1061" s="9"/>
      <c r="H1061" s="8"/>
      <c r="I1061" s="8"/>
      <c r="J1061" s="8"/>
      <c r="K1061" s="8"/>
      <c r="L1061" s="8"/>
      <c r="M1061" s="8"/>
    </row>
    <row r="1062" spans="1:13" x14ac:dyDescent="0.25">
      <c r="A1062" s="8"/>
      <c r="B1062" s="8"/>
      <c r="C1062" s="8"/>
      <c r="D1062" s="8"/>
      <c r="E1062" s="8"/>
      <c r="F1062" s="8"/>
      <c r="G1062" s="9"/>
      <c r="H1062" s="8"/>
      <c r="I1062" s="8"/>
      <c r="J1062" s="8"/>
      <c r="K1062" s="8"/>
      <c r="L1062" s="8"/>
      <c r="M1062" s="8"/>
    </row>
    <row r="1063" spans="1:13" x14ac:dyDescent="0.25">
      <c r="A1063" s="8"/>
      <c r="B1063" s="8"/>
      <c r="C1063" s="8"/>
      <c r="D1063" s="8"/>
      <c r="E1063" s="8"/>
      <c r="F1063" s="8"/>
      <c r="G1063" s="9"/>
      <c r="H1063" s="8"/>
      <c r="I1063" s="8"/>
      <c r="J1063" s="8"/>
      <c r="K1063" s="8"/>
      <c r="L1063" s="8"/>
      <c r="M1063" s="8"/>
    </row>
    <row r="1064" spans="1:13" x14ac:dyDescent="0.25">
      <c r="A1064" s="8"/>
      <c r="B1064" s="8"/>
      <c r="C1064" s="8"/>
      <c r="D1064" s="8"/>
      <c r="E1064" s="8"/>
      <c r="F1064" s="8"/>
      <c r="G1064" s="9"/>
      <c r="H1064" s="8"/>
      <c r="I1064" s="8"/>
      <c r="J1064" s="8"/>
      <c r="K1064" s="8"/>
      <c r="L1064" s="8"/>
      <c r="M1064" s="8"/>
    </row>
    <row r="1065" spans="1:13" x14ac:dyDescent="0.25">
      <c r="A1065" s="8"/>
      <c r="B1065" s="8"/>
      <c r="C1065" s="8"/>
      <c r="D1065" s="8"/>
      <c r="E1065" s="8"/>
      <c r="F1065" s="8"/>
      <c r="G1065" s="9"/>
      <c r="H1065" s="8"/>
      <c r="I1065" s="8"/>
      <c r="J1065" s="8"/>
      <c r="K1065" s="8"/>
      <c r="L1065" s="8"/>
      <c r="M1065" s="8"/>
    </row>
    <row r="1066" spans="1:13" x14ac:dyDescent="0.25">
      <c r="A1066" s="8"/>
      <c r="B1066" s="8"/>
      <c r="C1066" s="8"/>
      <c r="D1066" s="8"/>
      <c r="E1066" s="8"/>
      <c r="F1066" s="8"/>
      <c r="G1066" s="9"/>
      <c r="H1066" s="8"/>
      <c r="I1066" s="8"/>
      <c r="J1066" s="8"/>
      <c r="K1066" s="8"/>
      <c r="L1066" s="8"/>
      <c r="M1066" s="8"/>
    </row>
    <row r="1067" spans="1:13" x14ac:dyDescent="0.25">
      <c r="A1067" s="8"/>
      <c r="B1067" s="8"/>
      <c r="C1067" s="8"/>
      <c r="D1067" s="8"/>
      <c r="E1067" s="8"/>
      <c r="F1067" s="8"/>
      <c r="G1067" s="9"/>
      <c r="H1067" s="8"/>
      <c r="I1067" s="8"/>
      <c r="J1067" s="8"/>
      <c r="K1067" s="8"/>
      <c r="L1067" s="8"/>
      <c r="M1067" s="8"/>
    </row>
    <row r="1068" spans="1:13" x14ac:dyDescent="0.25">
      <c r="A1068" s="8"/>
      <c r="B1068" s="8"/>
      <c r="C1068" s="8"/>
      <c r="D1068" s="8"/>
      <c r="E1068" s="8"/>
      <c r="F1068" s="8"/>
      <c r="G1068" s="9"/>
      <c r="H1068" s="8"/>
      <c r="I1068" s="8"/>
      <c r="J1068" s="8"/>
      <c r="K1068" s="8"/>
      <c r="L1068" s="8"/>
      <c r="M1068" s="8"/>
    </row>
    <row r="1069" spans="1:13" x14ac:dyDescent="0.25">
      <c r="A1069" s="8"/>
      <c r="B1069" s="8"/>
      <c r="C1069" s="8"/>
      <c r="D1069" s="8"/>
      <c r="E1069" s="8"/>
      <c r="F1069" s="8"/>
      <c r="G1069" s="9"/>
      <c r="H1069" s="8"/>
      <c r="I1069" s="8"/>
      <c r="J1069" s="8"/>
      <c r="K1069" s="8"/>
      <c r="L1069" s="8"/>
      <c r="M1069" s="8"/>
    </row>
    <row r="1070" spans="1:13" x14ac:dyDescent="0.25">
      <c r="A1070" s="8"/>
      <c r="B1070" s="8"/>
      <c r="C1070" s="8"/>
      <c r="D1070" s="8"/>
      <c r="E1070" s="8"/>
      <c r="F1070" s="8"/>
      <c r="G1070" s="9"/>
      <c r="H1070" s="8"/>
      <c r="I1070" s="8"/>
      <c r="J1070" s="8"/>
      <c r="K1070" s="8"/>
      <c r="L1070" s="8"/>
      <c r="M1070" s="8"/>
    </row>
    <row r="1071" spans="1:13" x14ac:dyDescent="0.25">
      <c r="A1071" s="8"/>
      <c r="B1071" s="8"/>
      <c r="C1071" s="8"/>
      <c r="D1071" s="8"/>
      <c r="E1071" s="8"/>
      <c r="F1071" s="8"/>
      <c r="G1071" s="9"/>
      <c r="H1071" s="8"/>
      <c r="I1071" s="8"/>
      <c r="J1071" s="8"/>
      <c r="K1071" s="8"/>
      <c r="L1071" s="8"/>
      <c r="M1071" s="8"/>
    </row>
    <row r="1072" spans="1:13" x14ac:dyDescent="0.25">
      <c r="A1072" s="8"/>
      <c r="B1072" s="8"/>
      <c r="C1072" s="8"/>
      <c r="D1072" s="8"/>
      <c r="E1072" s="8"/>
      <c r="F1072" s="8"/>
      <c r="G1072" s="9"/>
      <c r="H1072" s="8"/>
      <c r="I1072" s="8"/>
      <c r="J1072" s="8"/>
      <c r="K1072" s="8"/>
      <c r="L1072" s="8"/>
      <c r="M1072" s="8"/>
    </row>
    <row r="1073" spans="1:13" x14ac:dyDescent="0.25">
      <c r="A1073" s="8"/>
      <c r="B1073" s="8"/>
      <c r="C1073" s="8"/>
      <c r="D1073" s="8"/>
      <c r="E1073" s="8"/>
      <c r="F1073" s="8"/>
      <c r="G1073" s="9"/>
      <c r="H1073" s="8"/>
      <c r="I1073" s="8"/>
      <c r="J1073" s="8"/>
      <c r="K1073" s="8"/>
      <c r="L1073" s="8"/>
      <c r="M1073" s="8"/>
    </row>
    <row r="1074" spans="1:13" x14ac:dyDescent="0.25">
      <c r="A1074" s="8"/>
      <c r="B1074" s="8"/>
      <c r="C1074" s="8"/>
      <c r="D1074" s="8"/>
      <c r="E1074" s="8"/>
      <c r="F1074" s="8"/>
      <c r="G1074" s="9"/>
      <c r="H1074" s="8"/>
      <c r="I1074" s="8"/>
      <c r="J1074" s="8"/>
      <c r="K1074" s="8"/>
      <c r="L1074" s="8"/>
      <c r="M1074" s="8"/>
    </row>
    <row r="1075" spans="1:13" x14ac:dyDescent="0.25">
      <c r="A1075" s="8"/>
      <c r="B1075" s="8"/>
      <c r="C1075" s="8"/>
      <c r="D1075" s="8"/>
      <c r="E1075" s="8"/>
      <c r="F1075" s="8"/>
      <c r="G1075" s="9"/>
      <c r="H1075" s="8"/>
      <c r="I1075" s="8"/>
      <c r="J1075" s="8"/>
      <c r="K1075" s="8"/>
      <c r="L1075" s="8"/>
      <c r="M1075" s="8"/>
    </row>
    <row r="1076" spans="1:13" x14ac:dyDescent="0.25">
      <c r="A1076" s="8"/>
      <c r="B1076" s="8"/>
      <c r="C1076" s="8"/>
      <c r="D1076" s="8"/>
      <c r="E1076" s="8"/>
      <c r="F1076" s="8"/>
      <c r="G1076" s="9"/>
      <c r="H1076" s="8"/>
      <c r="I1076" s="8"/>
      <c r="J1076" s="8"/>
      <c r="K1076" s="8"/>
      <c r="L1076" s="8"/>
      <c r="M1076" s="8"/>
    </row>
    <row r="1077" spans="1:13" x14ac:dyDescent="0.25">
      <c r="A1077" s="8"/>
      <c r="B1077" s="8"/>
      <c r="C1077" s="8"/>
      <c r="D1077" s="8"/>
      <c r="E1077" s="8"/>
      <c r="F1077" s="8"/>
      <c r="G1077" s="9"/>
      <c r="H1077" s="8"/>
      <c r="I1077" s="8"/>
      <c r="J1077" s="8"/>
      <c r="K1077" s="8"/>
      <c r="L1077" s="8"/>
      <c r="M1077" s="8"/>
    </row>
    <row r="1078" spans="1:13" x14ac:dyDescent="0.25">
      <c r="A1078" s="8"/>
      <c r="B1078" s="8"/>
      <c r="C1078" s="8"/>
      <c r="D1078" s="8"/>
      <c r="E1078" s="8"/>
      <c r="F1078" s="8"/>
      <c r="G1078" s="9"/>
      <c r="H1078" s="8"/>
      <c r="I1078" s="8"/>
      <c r="J1078" s="8"/>
      <c r="K1078" s="8"/>
      <c r="L1078" s="8"/>
      <c r="M1078" s="8"/>
    </row>
    <row r="1079" spans="1:13" x14ac:dyDescent="0.25">
      <c r="A1079" s="8"/>
      <c r="B1079" s="8"/>
      <c r="C1079" s="8"/>
      <c r="D1079" s="8"/>
      <c r="E1079" s="8"/>
      <c r="F1079" s="8"/>
      <c r="G1079" s="9"/>
      <c r="H1079" s="8"/>
      <c r="I1079" s="8"/>
      <c r="J1079" s="8"/>
      <c r="K1079" s="8"/>
      <c r="L1079" s="8"/>
      <c r="M1079" s="8"/>
    </row>
    <row r="1080" spans="1:13" x14ac:dyDescent="0.25">
      <c r="A1080" s="8"/>
      <c r="B1080" s="8"/>
      <c r="C1080" s="8"/>
      <c r="D1080" s="8"/>
      <c r="E1080" s="8"/>
      <c r="F1080" s="8"/>
      <c r="G1080" s="9"/>
      <c r="H1080" s="8"/>
      <c r="I1080" s="8"/>
      <c r="J1080" s="8"/>
      <c r="K1080" s="8"/>
      <c r="L1080" s="8"/>
      <c r="M1080" s="8"/>
    </row>
    <row r="1081" spans="1:13" x14ac:dyDescent="0.25">
      <c r="B1081" s="8"/>
    </row>
  </sheetData>
  <mergeCells count="7">
    <mergeCell ref="D2:F2"/>
    <mergeCell ref="H2:L2"/>
    <mergeCell ref="G2:G3"/>
    <mergeCell ref="M2:M3"/>
    <mergeCell ref="A2:A3"/>
    <mergeCell ref="B2:B3"/>
    <mergeCell ref="C2:C3"/>
  </mergeCells>
  <pageMargins left="0" right="0" top="0" bottom="0" header="0.31496062992125984" footer="0.31496062992125984"/>
  <pageSetup paperSize="9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Садочок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2021-01-21T08:00:26Z</dcterms:modified>
</cp:coreProperties>
</file>